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DPAJ-Transverse\1100-DIRECTIONS\DFJM\SET\Maintenance CVCD-PLB\NEW_Marchés2026-2029\Lot CVCD\A3-DPGF\"/>
    </mc:Choice>
  </mc:AlternateContent>
  <bookViews>
    <workbookView xWindow="0" yWindow="0" windowWidth="28800" windowHeight="11685" tabRatio="878" activeTab="1"/>
  </bookViews>
  <sheets>
    <sheet name="Coûts    &gt;&gt;" sheetId="38" r:id="rId1"/>
    <sheet name="Coûts-CDT Général" sheetId="53" r:id="rId2"/>
    <sheet name="Coûts Mission 0 et A" sheetId="44" r:id="rId3"/>
    <sheet name="Coûts Missions B et C" sheetId="31" r:id="rId4"/>
    <sheet name="Coûts Moyens Humains" sheetId="30" r:id="rId5"/>
    <sheet name="Coûts Sous-traitance" sheetId="32" r:id="rId6"/>
    <sheet name="Coûts Fourn-Cons-MT-P" sheetId="49" r:id="rId7"/>
    <sheet name="CHARGE DE TRAVAIL    &gt;&gt; " sheetId="40" r:id="rId8"/>
    <sheet name="Charge Mission 0 et A" sheetId="50" r:id="rId9"/>
    <sheet name="Charge Mission B" sheetId="51" r:id="rId10"/>
    <sheet name="Charge Mission C" sheetId="42" r:id="rId11"/>
    <sheet name="Fiches Mission A et B" sheetId="36" r:id="rId12"/>
    <sheet name="Fiches Mission C" sheetId="52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_uls2">[1]Security!$P$197</definedName>
    <definedName name="astreinte">#REF!</definedName>
    <definedName name="_xlnm.Database" localSheetId="8">#REF!</definedName>
    <definedName name="_xlnm.Database" localSheetId="9">#REF!</definedName>
    <definedName name="_xlnm.Database">#REF!</definedName>
    <definedName name="Coef_Fournitures">'[2]PRESTATIONS INTERNES'!#REF!</definedName>
    <definedName name="Coef_MO">'[2]PRESTATIONS INTERNES'!#REF!</definedName>
    <definedName name="Coef_Sous_Traitant">#REF!</definedName>
    <definedName name="Compteur">[3]Info!#REF!</definedName>
    <definedName name="CONDUITE">'[4]NOTE de CALCUL'!#REF!</definedName>
    <definedName name="DEPANAGE">'[4]NOTE de CALCUL'!#REF!</definedName>
    <definedName name="DEPANNAGES">'[4]NOTE de CALCUL'!#REF!</definedName>
    <definedName name="effacé">'[4]NOTE de CALCUL'!$A$8:$A$281,'[4]NOTE de CALCUL'!$N$8:$AF$281,'[4]NOTE de CALCUL'!$BK$8:$BN$281</definedName>
    <definedName name="F_poches">[3]Info!#REF!</definedName>
    <definedName name="F_pre">[3]Info!#REF!</definedName>
    <definedName name="F_vc">[3]Info!#REF!</definedName>
    <definedName name="founiture">#REF!</definedName>
    <definedName name="gulp">[5]Post!$P$197</definedName>
    <definedName name="gulp2">[6]Post!$P$197</definedName>
    <definedName name="gulr">[5]Reception!$P$197</definedName>
    <definedName name="gulrp">[5]Reprographic!$P$197</definedName>
    <definedName name="gulrp2">[6]Reprographic!$P$197</definedName>
    <definedName name="guls">[5]Security!$P$197</definedName>
    <definedName name="guls2">[6]Security!$P$197</definedName>
    <definedName name="heures.productives" localSheetId="8">#REF!</definedName>
    <definedName name="heures.productives" localSheetId="9">#REF!</definedName>
    <definedName name="heures.productives">#REF!</definedName>
    <definedName name="_xlnm.Print_Titles" localSheetId="3">'Coûts Missions B et C'!$1:$2</definedName>
    <definedName name="_xlnm.Print_Titles" localSheetId="11">'Fiches Mission A et B'!$1:$2</definedName>
    <definedName name="_xlnm.Print_Titles" localSheetId="12">'Fiches Mission C'!$1:$2</definedName>
    <definedName name="IMPREVUS">'[4]NOTE de CALCUL'!#REF!</definedName>
    <definedName name="K_ajCOM">[3]Info!#REF!</definedName>
    <definedName name="K_ajen">[3]Info!#REF!</definedName>
    <definedName name="K_ajope">[3]Info!#REF!</definedName>
    <definedName name="K_ajPRI">[3]Info!#REF!</definedName>
    <definedName name="K_ajRIE">[3]Info!#REF!</definedName>
    <definedName name="K_founiture">#REF!</definedName>
    <definedName name="K_founiturre">#REF!</definedName>
    <definedName name="K_ventefouniture">#REF!</definedName>
    <definedName name="K_venteMO">#REF!</definedName>
    <definedName name="K_venteST">#REF!</definedName>
    <definedName name="KcoutMO">[3]Info!#REF!</definedName>
    <definedName name="Kvente">[3]Info!#REF!</definedName>
    <definedName name="KventeMAT">#REF!</definedName>
    <definedName name="n_35h">[3]Info!#REF!</definedName>
    <definedName name="nb_legio">[3]Info!#REF!</definedName>
    <definedName name="Noetude" localSheetId="8">#REF!</definedName>
    <definedName name="Noetude" localSheetId="9">#REF!</definedName>
    <definedName name="Noetude">#REF!</definedName>
    <definedName name="P_algi_bio">[3]Info!#REF!</definedName>
    <definedName name="P_GMAO">[3]Info!#REF!</definedName>
    <definedName name="P_mocond">[3]Info!#REF!</definedName>
    <definedName name="Pourcentage_Pièces">#REF!</definedName>
    <definedName name="Rconso_algi_bio">[3]Info!#REF!</definedName>
    <definedName name="T_niveau4">[3]Info!#REF!</definedName>
    <definedName name="Taux_moyen_PR_Euros">#REF!</definedName>
    <definedName name="TauxH">#REF!</definedName>
    <definedName name="ul">'[7]Cleaning (2)'!$P$314</definedName>
    <definedName name="venteMO">#REF!</definedName>
    <definedName name="venteST">#REF!</definedName>
    <definedName name="_xlnm.Print_Area" localSheetId="7">'CHARGE DE TRAVAIL    &gt;&gt; '!$A$1:$J$13</definedName>
    <definedName name="_xlnm.Print_Area" localSheetId="8">'Charge Mission 0 et A'!$A$1:$N$29</definedName>
    <definedName name="_xlnm.Print_Area" localSheetId="9">'Charge Mission B'!$A$1:$N$31</definedName>
    <definedName name="_xlnm.Print_Area" localSheetId="10">'Charge Mission C'!$A$1:$M$10</definedName>
    <definedName name="_xlnm.Print_Area" localSheetId="0">'Coûts    &gt;&gt;'!$A$1:$J$15</definedName>
    <definedName name="_xlnm.Print_Area" localSheetId="6">'Coûts Fourn-Cons-MT-P'!$A$1:$B$23</definedName>
    <definedName name="_xlnm.Print_Area" localSheetId="2">'Coûts Mission 0 et A'!$A$1:$E$16</definedName>
    <definedName name="_xlnm.Print_Area" localSheetId="3">'Coûts Missions B et C'!$A$1:$I$16</definedName>
    <definedName name="_xlnm.Print_Area" localSheetId="4">'Coûts Moyens Humains'!$A$1:$N$23</definedName>
    <definedName name="_xlnm.Print_Area" localSheetId="5">'Coûts Sous-traitance'!$A$1:$D$25</definedName>
    <definedName name="_xlnm.Print_Area" localSheetId="1">'Coûts-CDT Général'!$A$1:$F$11</definedName>
    <definedName name="zonenonprotégée">'[4]NOTE de CALCUL'!$A$8:$A$281,'[4]NOTE de CALCUL'!$N$8:$AF$281,'[4]NOTE de CALCUL'!$BK$8:$BN$281,'[4]NOTE de CALCUL'!$AH$1,'[4]NOTE de CALCUL'!$BE$1:$BE$6,'[4]NOTE de CALCUL'!$BG$5,'[4]NOTE de CALCUL'!$BK$5,'[4]NOTE de CALCUL'!$BQ$3,'[4]NOTE de CALCUL'!$BP$5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24" i="51" l="1"/>
  <c r="N23" i="51"/>
  <c r="N22" i="51" s="1"/>
  <c r="M22" i="51"/>
  <c r="L22" i="51"/>
  <c r="K22" i="51"/>
  <c r="J22" i="51"/>
  <c r="I22" i="51"/>
  <c r="H22" i="51"/>
  <c r="G22" i="51"/>
  <c r="F22" i="51"/>
  <c r="E22" i="51"/>
  <c r="D22" i="51"/>
  <c r="C22" i="51"/>
  <c r="B22" i="51"/>
  <c r="N27" i="51"/>
  <c r="N26" i="51"/>
  <c r="N25" i="51"/>
  <c r="M25" i="51"/>
  <c r="L25" i="51"/>
  <c r="K25" i="51"/>
  <c r="J25" i="51"/>
  <c r="I25" i="51"/>
  <c r="H25" i="51"/>
  <c r="G25" i="51"/>
  <c r="F25" i="51"/>
  <c r="E25" i="51"/>
  <c r="D25" i="51"/>
  <c r="C25" i="51"/>
  <c r="B25" i="51"/>
  <c r="B23" i="49" l="1"/>
  <c r="M10" i="42" l="1"/>
  <c r="C10" i="42"/>
  <c r="D10" i="42"/>
  <c r="E10" i="42"/>
  <c r="F10" i="42"/>
  <c r="G10" i="42"/>
  <c r="H10" i="42"/>
  <c r="I10" i="42"/>
  <c r="J10" i="42"/>
  <c r="K10" i="42"/>
  <c r="L10" i="42"/>
  <c r="B10" i="42"/>
  <c r="I12" i="31" l="1"/>
  <c r="I13" i="31"/>
  <c r="D5" i="31"/>
  <c r="C5" i="31"/>
  <c r="B5" i="31"/>
  <c r="B12" i="31"/>
  <c r="B13" i="31"/>
  <c r="C13" i="31"/>
  <c r="D12" i="31"/>
  <c r="D13" i="31"/>
  <c r="C12" i="31"/>
  <c r="C11" i="31"/>
  <c r="B11" i="31"/>
  <c r="N13" i="30"/>
  <c r="N14" i="30"/>
  <c r="N12" i="30"/>
  <c r="C6" i="30"/>
  <c r="D6" i="30"/>
  <c r="E6" i="30"/>
  <c r="F6" i="30"/>
  <c r="G6" i="30"/>
  <c r="H6" i="30"/>
  <c r="I6" i="30"/>
  <c r="J6" i="30"/>
  <c r="K6" i="30"/>
  <c r="L6" i="30"/>
  <c r="M6" i="30"/>
  <c r="B6" i="30"/>
  <c r="N18" i="30"/>
  <c r="D18" i="30"/>
  <c r="E18" i="30"/>
  <c r="F18" i="30"/>
  <c r="G18" i="30"/>
  <c r="H18" i="30"/>
  <c r="I18" i="30"/>
  <c r="J18" i="30"/>
  <c r="K18" i="30"/>
  <c r="L18" i="30"/>
  <c r="M18" i="30"/>
  <c r="C18" i="30"/>
  <c r="D11" i="31" l="1"/>
  <c r="I11" i="31" l="1"/>
  <c r="L5" i="42"/>
  <c r="K5" i="42"/>
  <c r="J5" i="42"/>
  <c r="I5" i="42"/>
  <c r="H5" i="42"/>
  <c r="G5" i="42"/>
  <c r="F5" i="42"/>
  <c r="E5" i="42"/>
  <c r="D5" i="42"/>
  <c r="C5" i="42"/>
  <c r="B5" i="42"/>
  <c r="M7" i="42"/>
  <c r="H16" i="31"/>
  <c r="G16" i="31"/>
  <c r="B6" i="31"/>
  <c r="C6" i="31"/>
  <c r="D6" i="31"/>
  <c r="C6" i="42" l="1"/>
  <c r="D6" i="42"/>
  <c r="E6" i="42"/>
  <c r="F6" i="42"/>
  <c r="G6" i="42"/>
  <c r="H6" i="42"/>
  <c r="I6" i="42"/>
  <c r="J6" i="42"/>
  <c r="K6" i="42"/>
  <c r="L6" i="42"/>
  <c r="C19" i="30"/>
  <c r="C17" i="30"/>
  <c r="M17" i="30"/>
  <c r="L17" i="30"/>
  <c r="K17" i="30"/>
  <c r="J17" i="30"/>
  <c r="I17" i="30"/>
  <c r="H17" i="30"/>
  <c r="G17" i="30"/>
  <c r="F17" i="30"/>
  <c r="E17" i="30"/>
  <c r="D17" i="30"/>
  <c r="M16" i="30"/>
  <c r="L4" i="42" s="1"/>
  <c r="L16" i="30"/>
  <c r="K4" i="42" s="1"/>
  <c r="K16" i="30"/>
  <c r="J4" i="42" s="1"/>
  <c r="J16" i="30"/>
  <c r="I4" i="42" s="1"/>
  <c r="I16" i="30"/>
  <c r="H4" i="42" s="1"/>
  <c r="H16" i="30"/>
  <c r="G4" i="42" s="1"/>
  <c r="G16" i="30"/>
  <c r="F4" i="42" s="1"/>
  <c r="F16" i="30"/>
  <c r="E4" i="42" s="1"/>
  <c r="E16" i="30"/>
  <c r="D4" i="42" s="1"/>
  <c r="D16" i="30"/>
  <c r="C4" i="42" s="1"/>
  <c r="C16" i="30"/>
  <c r="B4" i="42" s="1"/>
  <c r="A1" i="52"/>
  <c r="N15" i="51"/>
  <c r="N14" i="51"/>
  <c r="N13" i="51" s="1"/>
  <c r="M13" i="51"/>
  <c r="L13" i="51"/>
  <c r="K13" i="51"/>
  <c r="J13" i="51"/>
  <c r="I13" i="51"/>
  <c r="H13" i="51"/>
  <c r="G13" i="51"/>
  <c r="F13" i="51"/>
  <c r="E13" i="51"/>
  <c r="D13" i="51"/>
  <c r="C13" i="51"/>
  <c r="B13" i="51"/>
  <c r="N18" i="51"/>
  <c r="N17" i="51"/>
  <c r="N16" i="51" s="1"/>
  <c r="M16" i="51"/>
  <c r="L16" i="51"/>
  <c r="K16" i="51"/>
  <c r="J16" i="51"/>
  <c r="I16" i="51"/>
  <c r="H16" i="51"/>
  <c r="G16" i="51"/>
  <c r="F16" i="51"/>
  <c r="E16" i="51"/>
  <c r="D16" i="51"/>
  <c r="C16" i="51"/>
  <c r="B16" i="51"/>
  <c r="N30" i="51"/>
  <c r="N29" i="51"/>
  <c r="M28" i="51"/>
  <c r="L28" i="51"/>
  <c r="K28" i="51"/>
  <c r="J28" i="51"/>
  <c r="I28" i="51"/>
  <c r="H28" i="51"/>
  <c r="G28" i="51"/>
  <c r="F28" i="51"/>
  <c r="E28" i="51"/>
  <c r="D28" i="51"/>
  <c r="C28" i="51"/>
  <c r="B28" i="51"/>
  <c r="N21" i="51"/>
  <c r="N20" i="51"/>
  <c r="M19" i="51"/>
  <c r="L19" i="51"/>
  <c r="K19" i="51"/>
  <c r="J19" i="51"/>
  <c r="I19" i="51"/>
  <c r="H19" i="51"/>
  <c r="G19" i="51"/>
  <c r="F19" i="51"/>
  <c r="E19" i="51"/>
  <c r="D19" i="51"/>
  <c r="C19" i="51"/>
  <c r="B19" i="51"/>
  <c r="N12" i="51"/>
  <c r="N11" i="51"/>
  <c r="M10" i="51"/>
  <c r="L10" i="51"/>
  <c r="K10" i="51"/>
  <c r="J10" i="51"/>
  <c r="I10" i="51"/>
  <c r="H10" i="51"/>
  <c r="G10" i="51"/>
  <c r="F10" i="51"/>
  <c r="E10" i="51"/>
  <c r="D10" i="51"/>
  <c r="C10" i="51"/>
  <c r="B10" i="51"/>
  <c r="N9" i="51"/>
  <c r="N8" i="51"/>
  <c r="M7" i="51"/>
  <c r="L7" i="51"/>
  <c r="K7" i="51"/>
  <c r="J7" i="51"/>
  <c r="I7" i="51"/>
  <c r="H7" i="51"/>
  <c r="G7" i="51"/>
  <c r="F7" i="51"/>
  <c r="E7" i="51"/>
  <c r="D7" i="51"/>
  <c r="C7" i="51"/>
  <c r="B7" i="51"/>
  <c r="M5" i="51"/>
  <c r="L5" i="51"/>
  <c r="K5" i="51"/>
  <c r="J5" i="51"/>
  <c r="I5" i="51"/>
  <c r="H5" i="51"/>
  <c r="G5" i="51"/>
  <c r="F5" i="51"/>
  <c r="E5" i="51"/>
  <c r="D5" i="51"/>
  <c r="C5" i="51"/>
  <c r="B5" i="51"/>
  <c r="M4" i="51"/>
  <c r="L4" i="51"/>
  <c r="K4" i="51"/>
  <c r="J4" i="51"/>
  <c r="I4" i="51"/>
  <c r="H4" i="51"/>
  <c r="G4" i="51"/>
  <c r="F4" i="51"/>
  <c r="E4" i="51"/>
  <c r="D4" i="51"/>
  <c r="C4" i="51"/>
  <c r="B4" i="51"/>
  <c r="M5" i="30"/>
  <c r="L5" i="30"/>
  <c r="K5" i="30"/>
  <c r="J5" i="30"/>
  <c r="I5" i="30"/>
  <c r="H5" i="30"/>
  <c r="G5" i="30"/>
  <c r="F5" i="30"/>
  <c r="E5" i="30"/>
  <c r="D5" i="30"/>
  <c r="C5" i="30"/>
  <c r="B5" i="30"/>
  <c r="M4" i="30"/>
  <c r="L4" i="30"/>
  <c r="K4" i="30"/>
  <c r="J4" i="30"/>
  <c r="I4" i="30"/>
  <c r="H4" i="30"/>
  <c r="G4" i="30"/>
  <c r="F4" i="30"/>
  <c r="E4" i="30"/>
  <c r="D4" i="30"/>
  <c r="C4" i="30"/>
  <c r="B4" i="30"/>
  <c r="F17" i="50"/>
  <c r="G17" i="50"/>
  <c r="H17" i="50"/>
  <c r="I17" i="50"/>
  <c r="J17" i="50"/>
  <c r="K17" i="50"/>
  <c r="L17" i="50"/>
  <c r="M17" i="50"/>
  <c r="F20" i="50"/>
  <c r="G20" i="50"/>
  <c r="H20" i="50"/>
  <c r="I20" i="50"/>
  <c r="J20" i="50"/>
  <c r="K20" i="50"/>
  <c r="L20" i="50"/>
  <c r="M20" i="50"/>
  <c r="F23" i="50"/>
  <c r="G23" i="50"/>
  <c r="H23" i="50"/>
  <c r="I23" i="50"/>
  <c r="J23" i="50"/>
  <c r="K23" i="50"/>
  <c r="L23" i="50"/>
  <c r="M23" i="50"/>
  <c r="F26" i="50"/>
  <c r="G26" i="50"/>
  <c r="H26" i="50"/>
  <c r="I26" i="50"/>
  <c r="J26" i="50"/>
  <c r="K26" i="50"/>
  <c r="L26" i="50"/>
  <c r="M26" i="50"/>
  <c r="F29" i="50"/>
  <c r="G29" i="50"/>
  <c r="H29" i="50"/>
  <c r="I29" i="50"/>
  <c r="J29" i="50"/>
  <c r="K29" i="50"/>
  <c r="L29" i="50"/>
  <c r="M29" i="50"/>
  <c r="F11" i="50"/>
  <c r="G11" i="50"/>
  <c r="H11" i="50"/>
  <c r="I11" i="50"/>
  <c r="J11" i="50"/>
  <c r="K11" i="50"/>
  <c r="L11" i="50"/>
  <c r="M11" i="50"/>
  <c r="F8" i="50"/>
  <c r="F14" i="50" s="1"/>
  <c r="G8" i="50"/>
  <c r="G14" i="50" s="1"/>
  <c r="H8" i="50"/>
  <c r="H14" i="50" s="1"/>
  <c r="I8" i="50"/>
  <c r="I14" i="50" s="1"/>
  <c r="J8" i="50"/>
  <c r="J14" i="50" s="1"/>
  <c r="K8" i="50"/>
  <c r="K14" i="50" s="1"/>
  <c r="L8" i="50"/>
  <c r="L14" i="50" s="1"/>
  <c r="M8" i="50"/>
  <c r="M14" i="50" s="1"/>
  <c r="M5" i="50"/>
  <c r="L5" i="50"/>
  <c r="K5" i="50"/>
  <c r="J5" i="50"/>
  <c r="I5" i="50"/>
  <c r="H5" i="50"/>
  <c r="G5" i="50"/>
  <c r="F5" i="50"/>
  <c r="E5" i="50"/>
  <c r="D5" i="50"/>
  <c r="C5" i="50"/>
  <c r="B5" i="50"/>
  <c r="M4" i="50"/>
  <c r="L4" i="50"/>
  <c r="K4" i="50"/>
  <c r="J4" i="50"/>
  <c r="I4" i="50"/>
  <c r="H4" i="50"/>
  <c r="G4" i="50"/>
  <c r="F4" i="50"/>
  <c r="E4" i="50"/>
  <c r="D4" i="50"/>
  <c r="C4" i="50"/>
  <c r="B4" i="50"/>
  <c r="N28" i="50"/>
  <c r="N27" i="50"/>
  <c r="N26" i="50" s="1"/>
  <c r="E26" i="50"/>
  <c r="D26" i="50"/>
  <c r="C26" i="50"/>
  <c r="B26" i="50"/>
  <c r="N25" i="50"/>
  <c r="N24" i="50"/>
  <c r="E23" i="50"/>
  <c r="D23" i="50"/>
  <c r="C23" i="50"/>
  <c r="B23" i="50"/>
  <c r="N22" i="50"/>
  <c r="N21" i="50"/>
  <c r="N20" i="50" s="1"/>
  <c r="E20" i="50"/>
  <c r="D20" i="50"/>
  <c r="C20" i="50"/>
  <c r="B20" i="50"/>
  <c r="N19" i="50"/>
  <c r="N18" i="50"/>
  <c r="E17" i="50"/>
  <c r="D17" i="50"/>
  <c r="D29" i="50" s="1"/>
  <c r="C17" i="50"/>
  <c r="B17" i="50"/>
  <c r="N13" i="50"/>
  <c r="N12" i="50"/>
  <c r="E11" i="50"/>
  <c r="D11" i="50"/>
  <c r="C11" i="50"/>
  <c r="B11" i="50"/>
  <c r="N10" i="50"/>
  <c r="N9" i="50"/>
  <c r="E8" i="50"/>
  <c r="D8" i="50"/>
  <c r="D14" i="50" s="1"/>
  <c r="C8" i="50"/>
  <c r="B8" i="50"/>
  <c r="C16" i="44"/>
  <c r="D16" i="44"/>
  <c r="B16" i="44"/>
  <c r="C9" i="44"/>
  <c r="D9" i="44"/>
  <c r="D10" i="31"/>
  <c r="C10" i="31"/>
  <c r="B10" i="31"/>
  <c r="D9" i="31"/>
  <c r="C9" i="31"/>
  <c r="B9" i="31"/>
  <c r="D8" i="31"/>
  <c r="C8" i="31"/>
  <c r="B8" i="31"/>
  <c r="D7" i="31"/>
  <c r="C7" i="31"/>
  <c r="B7" i="31"/>
  <c r="N22" i="30"/>
  <c r="N21" i="30"/>
  <c r="N20" i="30"/>
  <c r="N11" i="30"/>
  <c r="N10" i="30"/>
  <c r="N9" i="30"/>
  <c r="N8" i="30"/>
  <c r="N7" i="30"/>
  <c r="A1" i="30"/>
  <c r="D19" i="30"/>
  <c r="E19" i="30"/>
  <c r="F19" i="30"/>
  <c r="G19" i="30"/>
  <c r="H19" i="30"/>
  <c r="I19" i="30"/>
  <c r="J19" i="30"/>
  <c r="K19" i="30"/>
  <c r="L19" i="30"/>
  <c r="M19" i="30"/>
  <c r="C23" i="30"/>
  <c r="B23" i="30"/>
  <c r="B21" i="49"/>
  <c r="F15" i="31" s="1"/>
  <c r="N28" i="51" l="1"/>
  <c r="B31" i="51"/>
  <c r="N7" i="51"/>
  <c r="N19" i="51"/>
  <c r="D15" i="31"/>
  <c r="C15" i="31"/>
  <c r="J23" i="30"/>
  <c r="F23" i="30"/>
  <c r="E29" i="50"/>
  <c r="N23" i="50"/>
  <c r="E14" i="50"/>
  <c r="N11" i="50"/>
  <c r="B14" i="50"/>
  <c r="M23" i="30"/>
  <c r="I23" i="30"/>
  <c r="H23" i="30"/>
  <c r="D23" i="30"/>
  <c r="L23" i="30"/>
  <c r="K23" i="30"/>
  <c r="G23" i="30"/>
  <c r="E23" i="30"/>
  <c r="N6" i="30"/>
  <c r="C31" i="51"/>
  <c r="G31" i="51"/>
  <c r="K31" i="51"/>
  <c r="N10" i="51"/>
  <c r="N31" i="51" s="1"/>
  <c r="D31" i="51"/>
  <c r="H31" i="51"/>
  <c r="L31" i="51"/>
  <c r="E31" i="51"/>
  <c r="I31" i="51"/>
  <c r="M31" i="51"/>
  <c r="F31" i="51"/>
  <c r="J31" i="51"/>
  <c r="N8" i="50"/>
  <c r="C14" i="50"/>
  <c r="B29" i="50"/>
  <c r="C29" i="50"/>
  <c r="N17" i="50"/>
  <c r="N19" i="30"/>
  <c r="F14" i="31"/>
  <c r="F16" i="31" l="1"/>
  <c r="N29" i="50"/>
  <c r="N14" i="50"/>
  <c r="E15" i="44" l="1"/>
  <c r="E14" i="44"/>
  <c r="E13" i="44"/>
  <c r="E12" i="44"/>
  <c r="B9" i="44"/>
  <c r="E8" i="44"/>
  <c r="E7" i="44"/>
  <c r="E16" i="44" l="1"/>
  <c r="C5" i="53" s="1"/>
  <c r="B16" i="31"/>
  <c r="I9" i="31"/>
  <c r="I8" i="31"/>
  <c r="I7" i="31"/>
  <c r="E9" i="44"/>
  <c r="B4" i="53" s="1"/>
  <c r="B8" i="53" s="1"/>
  <c r="A1" i="36" l="1"/>
  <c r="B6" i="42" l="1"/>
  <c r="M9" i="42"/>
  <c r="M6" i="42" s="1"/>
  <c r="M8" i="42"/>
  <c r="D25" i="32"/>
  <c r="E15" i="31" s="1"/>
  <c r="I15" i="31" l="1"/>
  <c r="I6" i="31" l="1"/>
  <c r="N23" i="30" l="1"/>
  <c r="D14" i="31" l="1"/>
  <c r="D16" i="31" l="1"/>
  <c r="I10" i="31"/>
  <c r="C14" i="31"/>
  <c r="I5" i="31" l="1"/>
  <c r="F6" i="53" s="1"/>
  <c r="C16" i="31"/>
  <c r="D6" i="53" l="1"/>
  <c r="E6" i="53"/>
  <c r="C6" i="53"/>
  <c r="E14" i="31"/>
  <c r="E16" i="31" l="1"/>
  <c r="I14" i="31"/>
  <c r="C7" i="53" s="1"/>
  <c r="I16" i="31"/>
  <c r="C8" i="53" l="1"/>
  <c r="F7" i="53"/>
  <c r="F8" i="53" s="1"/>
  <c r="E7" i="53"/>
  <c r="E8" i="53" s="1"/>
  <c r="D7" i="53"/>
  <c r="D8" i="53" s="1"/>
  <c r="E10" i="53" l="1"/>
</calcChain>
</file>

<file path=xl/sharedStrings.xml><?xml version="1.0" encoding="utf-8"?>
<sst xmlns="http://schemas.openxmlformats.org/spreadsheetml/2006/main" count="307" uniqueCount="143">
  <si>
    <t>Maintenance préventive</t>
  </si>
  <si>
    <t>Effectifs permanents sur site</t>
  </si>
  <si>
    <t>Gestion / Encadrement hors site</t>
  </si>
  <si>
    <t>Maintenance corrective</t>
  </si>
  <si>
    <t>Effectifs non permanents sur site</t>
  </si>
  <si>
    <t>Encadrement hors site</t>
  </si>
  <si>
    <t>Affectation du personnel</t>
  </si>
  <si>
    <t>Désignation Qualif</t>
  </si>
  <si>
    <t>N° Qualif</t>
  </si>
  <si>
    <t>Autres coûts</t>
  </si>
  <si>
    <t>Total €HT/an</t>
  </si>
  <si>
    <t>Astreinte</t>
  </si>
  <si>
    <t>TOTAL [€ HT/an]</t>
  </si>
  <si>
    <t>Montant total
(prix de vente)
(€HT/an)</t>
  </si>
  <si>
    <t>POSTES ANNES COURANTE</t>
  </si>
  <si>
    <t>Effectif Permanent sur site</t>
  </si>
  <si>
    <t>Effectif non Permanent sur site</t>
  </si>
  <si>
    <t>Détail des prestations</t>
  </si>
  <si>
    <t>Sous-traitant envisagé</t>
  </si>
  <si>
    <t>TOTAUX</t>
  </si>
  <si>
    <t>Prestation</t>
  </si>
  <si>
    <t>Détail de la sous-traitance en année courante</t>
  </si>
  <si>
    <t>Conduite / Suivi</t>
  </si>
  <si>
    <t>Désignation de la qualification :</t>
  </si>
  <si>
    <t>Responsabilités :</t>
  </si>
  <si>
    <t>Formation :</t>
  </si>
  <si>
    <t>Expérience :</t>
  </si>
  <si>
    <t xml:space="preserve"> - CH-W Fiches de Qualif.</t>
  </si>
  <si>
    <t>Total h/an</t>
  </si>
  <si>
    <t>Une partie du renseignement des différents onglets est automatique. Les cellules à compléter sont celles
surlignées en jaune.</t>
  </si>
  <si>
    <t xml:space="preserve"> - CH-W Année courante</t>
  </si>
  <si>
    <t>Total Exploitation courante (h/an)</t>
  </si>
  <si>
    <t xml:space="preserve"> - CH-W Démarrage</t>
  </si>
  <si>
    <r>
      <t xml:space="preserve">Moyens humains
</t>
    </r>
    <r>
      <rPr>
        <i/>
        <sz val="12"/>
        <color theme="0"/>
        <rFont val="Calibri"/>
        <family val="2"/>
      </rPr>
      <t>Détails dans l'onglet "Moyens Humains"</t>
    </r>
  </si>
  <si>
    <r>
      <t xml:space="preserve">Sous-Traitance
</t>
    </r>
    <r>
      <rPr>
        <i/>
        <sz val="12"/>
        <color theme="0"/>
        <rFont val="Calibri"/>
        <family val="2"/>
      </rPr>
      <t>détails dans l'onglet
"Sous-traitance"</t>
    </r>
  </si>
  <si>
    <r>
      <t xml:space="preserve">GMAO
</t>
    </r>
    <r>
      <rPr>
        <sz val="12"/>
        <color theme="0"/>
        <rFont val="Calibri"/>
        <family val="2"/>
      </rPr>
      <t>(coûts récurrents)</t>
    </r>
  </si>
  <si>
    <t>Fournitures, consommables, Moyens techniques,Pièces</t>
  </si>
  <si>
    <t>Vous devez remettre avec votre offre une Clé USB intégrant ce fichier au format Excel.</t>
  </si>
  <si>
    <t xml:space="preserve">Section 1 - CVCD </t>
  </si>
  <si>
    <t>Décomposition du coût des prestations particulières de démarrage</t>
  </si>
  <si>
    <t>Consignes pour remplir la DPGF/CDT</t>
  </si>
  <si>
    <t>Postes</t>
  </si>
  <si>
    <t>Moyens humains du Prestataire</t>
  </si>
  <si>
    <t>Total
€HT</t>
  </si>
  <si>
    <t>Organisation des prestations</t>
  </si>
  <si>
    <t>Prise de connaissance du site et des installations</t>
  </si>
  <si>
    <t>TOTAL PRE-EXPLOITATION (€HT)</t>
  </si>
  <si>
    <t>TOTAL MISE EN EXPLOITATION (€HT)</t>
  </si>
  <si>
    <t>Inventaire - Etat des lieux - Prise en charge</t>
  </si>
  <si>
    <t>Mise en place de la gestion documentaire</t>
  </si>
  <si>
    <t>Suivi global des prestations</t>
  </si>
  <si>
    <t>Gestion et exploitation de la GMAO</t>
  </si>
  <si>
    <t>Gestion des demandes d'intervention</t>
  </si>
  <si>
    <t>Suivi de la performance énergétique et certifications environnementales</t>
  </si>
  <si>
    <t>Suivi de la performance et contrôles qualités</t>
  </si>
  <si>
    <t>Suivi des vérifications et contrôles réglementaires, suivi des commissions de sécurité</t>
  </si>
  <si>
    <t>Mission B - Suivi et coordination des prestations</t>
  </si>
  <si>
    <t>Total en
(€HT/an)</t>
  </si>
  <si>
    <t>Libellé</t>
  </si>
  <si>
    <t>Total (€HT/an)</t>
  </si>
  <si>
    <t>Décomposition par section de la sous-traitance en exploitation courante</t>
  </si>
  <si>
    <t>Les 3 onglets qui suivent font partie de l'annexe 1  : Charges de Travail</t>
  </si>
  <si>
    <t>Estimation de la charge de travail des missions particulières au démarrage du contrat</t>
  </si>
  <si>
    <t>Estimation de la charge des moyens du Candidat</t>
  </si>
  <si>
    <t>TOTAL 
(h)</t>
  </si>
  <si>
    <t>N° de fiche de qualification</t>
  </si>
  <si>
    <t>Désignation de la qualification</t>
  </si>
  <si>
    <t>PHASE DE PRE-EXPLOITATION</t>
  </si>
  <si>
    <t>Organisation des prestations - Hors site</t>
  </si>
  <si>
    <t>Organisation des prestations - Sur site</t>
  </si>
  <si>
    <t>Prise connaissance site et installations</t>
  </si>
  <si>
    <t>Prise connaissance site et installations - Hors site</t>
  </si>
  <si>
    <t>Prise connaissance site et installations - Sur site</t>
  </si>
  <si>
    <t>TOTAL PRE-EXPLOITATION (h)</t>
  </si>
  <si>
    <t>PHASE DE MISE EN EXPLOITATION</t>
  </si>
  <si>
    <t>Prise en charge et état des lieux - Hors site</t>
  </si>
  <si>
    <t>Prise en charge et état des lieux - Sur site</t>
  </si>
  <si>
    <t>Initialisation de la GMAO - Hors site</t>
  </si>
  <si>
    <t>Initialisation de la GMAO - Sur site</t>
  </si>
  <si>
    <t>Dossier d'exploitation maintenance - Hors site</t>
  </si>
  <si>
    <t>Dossier d'exploitation maintenance - Sur site</t>
  </si>
  <si>
    <t>TOTAL MISE EN EXPLOITATION (h)</t>
  </si>
  <si>
    <t>Qualification 1</t>
  </si>
  <si>
    <t>Qualification 2</t>
  </si>
  <si>
    <t>Qualification 3</t>
  </si>
  <si>
    <t>Qualification 4</t>
  </si>
  <si>
    <t>Qualification 5</t>
  </si>
  <si>
    <t>Qualification 6</t>
  </si>
  <si>
    <t>Qualification 7</t>
  </si>
  <si>
    <t>Qualification 8</t>
  </si>
  <si>
    <t>Qualification 9</t>
  </si>
  <si>
    <t>Qualification 10</t>
  </si>
  <si>
    <t>Qualification 11</t>
  </si>
  <si>
    <t>Qualification 12</t>
  </si>
  <si>
    <t>Estimation de la charge de travail des missions de suivi et coordination des prestations - Mission B</t>
  </si>
  <si>
    <t>TOTAL MISSION B en heures/an</t>
  </si>
  <si>
    <t>Evaluation de la charge de travail hors sous-traitance en Exploitation Courante - Mission C</t>
  </si>
  <si>
    <t>Qualification 13</t>
  </si>
  <si>
    <t>Qualification 14</t>
  </si>
  <si>
    <t>Qualification 15</t>
  </si>
  <si>
    <t>Qualification 16</t>
  </si>
  <si>
    <t>Qualification 17</t>
  </si>
  <si>
    <t>Qualification 18</t>
  </si>
  <si>
    <t>Qualification 19</t>
  </si>
  <si>
    <t>Qualification 20</t>
  </si>
  <si>
    <t>Qualification 21</t>
  </si>
  <si>
    <t>Qualification 22</t>
  </si>
  <si>
    <t>Qualification 23</t>
  </si>
  <si>
    <t xml:space="preserve">Synthèse générale des Décompositions de Prix </t>
  </si>
  <si>
    <t>Pré-exploit</t>
  </si>
  <si>
    <r>
      <t>1</t>
    </r>
    <r>
      <rPr>
        <b/>
        <vertAlign val="superscript"/>
        <sz val="12"/>
        <rFont val="Century Gothic"/>
        <family val="2"/>
      </rPr>
      <t>ère</t>
    </r>
    <r>
      <rPr>
        <b/>
        <sz val="12"/>
        <rFont val="Century Gothic"/>
        <family val="2"/>
      </rPr>
      <t xml:space="preserve"> Année</t>
    </r>
  </si>
  <si>
    <r>
      <t>2</t>
    </r>
    <r>
      <rPr>
        <b/>
        <vertAlign val="superscript"/>
        <sz val="12"/>
        <rFont val="Century Gothic"/>
        <family val="2"/>
      </rPr>
      <t>ème</t>
    </r>
    <r>
      <rPr>
        <b/>
        <sz val="12"/>
        <rFont val="Century Gothic"/>
        <family val="2"/>
      </rPr>
      <t xml:space="preserve"> Année</t>
    </r>
  </si>
  <si>
    <t>Total
€HT</t>
  </si>
  <si>
    <t>Total
€HT/an</t>
  </si>
  <si>
    <t>€HT</t>
  </si>
  <si>
    <t xml:space="preserve">TOTAL (€HT/an) </t>
  </si>
  <si>
    <t>3ème Année</t>
  </si>
  <si>
    <t>4ème Année</t>
  </si>
  <si>
    <t xml:space="preserve">Cumul sur 4 ans </t>
  </si>
  <si>
    <t>Détail des fournitures, consommables, moyens techniques et des pièces incluses au forfait du marché</t>
  </si>
  <si>
    <t>Décomposition par Section des fournitures, 
consommables et moyens techniques</t>
  </si>
  <si>
    <t>Mission C  - Prestations CVCD</t>
  </si>
  <si>
    <t>Assistance aux essais incendie ( 1600h de nuit par an )</t>
  </si>
  <si>
    <t>Revision pompes sur socle</t>
  </si>
  <si>
    <t>Initialisation de la GMAO</t>
  </si>
  <si>
    <t>Musée du Louvre - Marché CVCD - ANNEXE 1</t>
  </si>
  <si>
    <t>CVCD</t>
  </si>
  <si>
    <t xml:space="preserve">CVCD </t>
  </si>
  <si>
    <t>Sous-Total CVCD</t>
  </si>
  <si>
    <t>Assistance aux essais incendie</t>
  </si>
  <si>
    <t>Révision des pompes sur socle</t>
  </si>
  <si>
    <t xml:space="preserve"> - Coûts Prestations particulières de démarrage</t>
  </si>
  <si>
    <t xml:space="preserve"> - Coûts Exploitation courante</t>
  </si>
  <si>
    <t xml:space="preserve"> - Coûts Moyens Humains</t>
  </si>
  <si>
    <t xml:space="preserve"> - Coûts Sous-traitance</t>
  </si>
  <si>
    <t xml:space="preserve"> - Coûts Fourn-Cons-MT-P</t>
  </si>
  <si>
    <t>Consignes pour remplir le détails des coûts</t>
  </si>
  <si>
    <t>Les 6 onglets qui suivent font partie du marché concernant les conditions financières</t>
  </si>
  <si>
    <t>Décomposition par Section et par Prestation du Coût en Exploitation Courante"</t>
  </si>
  <si>
    <t>Phase de pré-exploitation - Chapitre V.C du CCTP</t>
  </si>
  <si>
    <t>Phase de mise en exploitation - Chapitre V.D du CCTP</t>
  </si>
  <si>
    <t>Mission 0 - Pré-exploitation</t>
  </si>
  <si>
    <t>Mission A - Mise en exploitation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</si>
</sst>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.00\ &quot;F&quot;_-;\-* #,##0.00\ &quot;F&quot;_-;_-* &quot;-&quot;??\ &quot;F&quot;_-;_-@_-"/>
    <numFmt numFmtId="165" formatCode="_-* #,##0.00\ [$€]_-;\-* #,##0.00\ [$€]_-;_-* &quot;-&quot;??\ [$€]_-;_-@_-"/>
    <numFmt numFmtId="166" formatCode="#,##0&quot; h&quot;"/>
  </numFmts>
  <fonts count="53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entury Gothic"/>
      <family val="2"/>
    </font>
    <font>
      <b/>
      <sz val="8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sz val="10"/>
      <name val="Century Gothic"/>
      <family val="2"/>
    </font>
    <font>
      <b/>
      <sz val="9"/>
      <name val="Century Gothic"/>
      <family val="2"/>
    </font>
    <font>
      <sz val="11"/>
      <name val="Century Gothic"/>
      <family val="2"/>
    </font>
    <font>
      <b/>
      <u/>
      <sz val="11"/>
      <name val="Century Gothic"/>
      <family val="2"/>
    </font>
    <font>
      <sz val="9"/>
      <name val="Century Gothic"/>
      <family val="2"/>
    </font>
    <font>
      <i/>
      <sz val="10"/>
      <name val="Century Gothic"/>
      <family val="2"/>
    </font>
    <font>
      <i/>
      <sz val="9"/>
      <name val="Century Gothic"/>
      <family val="2"/>
    </font>
    <font>
      <b/>
      <i/>
      <sz val="14"/>
      <name val="Arial"/>
      <family val="2"/>
    </font>
    <font>
      <b/>
      <sz val="14"/>
      <color indexed="62"/>
      <name val="Trebuchet MS"/>
      <family val="2"/>
    </font>
    <font>
      <sz val="8"/>
      <name val="Arial"/>
      <family val="2"/>
    </font>
    <font>
      <b/>
      <sz val="14"/>
      <name val="Century Gothic"/>
      <family val="2"/>
    </font>
    <font>
      <b/>
      <sz val="16"/>
      <name val="Century Gothic"/>
      <family val="2"/>
    </font>
    <font>
      <sz val="9"/>
      <color indexed="18"/>
      <name val="Century Gothic"/>
      <family val="2"/>
    </font>
    <font>
      <b/>
      <u/>
      <sz val="10"/>
      <name val="Century Gothic"/>
      <family val="2"/>
    </font>
    <font>
      <b/>
      <sz val="10"/>
      <color indexed="9"/>
      <name val="Century Gothic"/>
      <family val="2"/>
    </font>
    <font>
      <b/>
      <sz val="11"/>
      <color indexed="9"/>
      <name val="Century Gothic"/>
      <family val="2"/>
    </font>
    <font>
      <b/>
      <sz val="9"/>
      <color indexed="9"/>
      <name val="Century Gothic"/>
      <family val="2"/>
    </font>
    <font>
      <b/>
      <sz val="22"/>
      <name val="Trebuchet MS"/>
      <family val="2"/>
    </font>
    <font>
      <b/>
      <sz val="18"/>
      <name val="Century Gothic"/>
      <family val="2"/>
    </font>
    <font>
      <b/>
      <sz val="18"/>
      <name val="Calibri"/>
      <family val="2"/>
    </font>
    <font>
      <b/>
      <sz val="14"/>
      <color indexed="62"/>
      <name val="Calibri"/>
      <family val="2"/>
    </font>
    <font>
      <b/>
      <sz val="12"/>
      <name val="Calibri"/>
      <family val="2"/>
    </font>
    <font>
      <sz val="10"/>
      <name val="Calibri"/>
      <family val="2"/>
    </font>
    <font>
      <i/>
      <sz val="12"/>
      <name val="Calibri"/>
      <family val="2"/>
    </font>
    <font>
      <sz val="12"/>
      <name val="Calibri"/>
      <family val="2"/>
    </font>
    <font>
      <b/>
      <sz val="12"/>
      <color theme="0"/>
      <name val="Calibri"/>
      <family val="2"/>
    </font>
    <font>
      <i/>
      <sz val="12"/>
      <color theme="0"/>
      <name val="Calibri"/>
      <family val="2"/>
    </font>
    <font>
      <sz val="12"/>
      <color theme="0"/>
      <name val="Calibri"/>
      <family val="2"/>
    </font>
    <font>
      <b/>
      <sz val="10"/>
      <color theme="0"/>
      <name val="Century Gothic"/>
      <family val="2"/>
    </font>
    <font>
      <b/>
      <sz val="9"/>
      <color theme="0"/>
      <name val="Century Gothic"/>
      <family val="2"/>
    </font>
    <font>
      <b/>
      <sz val="14"/>
      <color theme="0"/>
      <name val="Century Gothic"/>
      <family val="2"/>
    </font>
    <font>
      <b/>
      <u/>
      <sz val="16"/>
      <color theme="0"/>
      <name val="Century Gothic"/>
      <family val="2"/>
    </font>
    <font>
      <b/>
      <i/>
      <sz val="10"/>
      <color theme="0"/>
      <name val="Century Gothic"/>
      <family val="2"/>
    </font>
    <font>
      <b/>
      <u/>
      <sz val="10"/>
      <color theme="0"/>
      <name val="Century Gothic"/>
      <family val="2"/>
    </font>
    <font>
      <b/>
      <sz val="12"/>
      <name val="Century Gothic"/>
      <family val="2"/>
    </font>
    <font>
      <b/>
      <sz val="14"/>
      <name val="Calibri"/>
      <family val="2"/>
    </font>
    <font>
      <b/>
      <i/>
      <sz val="14"/>
      <name val="Calibri"/>
      <family val="2"/>
    </font>
    <font>
      <b/>
      <sz val="11"/>
      <name val="Century Gothic"/>
      <family val="2"/>
    </font>
    <font>
      <b/>
      <sz val="14"/>
      <color theme="0"/>
      <name val="Calibri"/>
      <family val="2"/>
    </font>
    <font>
      <i/>
      <sz val="10"/>
      <color theme="0"/>
      <name val="Century Gothic"/>
      <family val="2"/>
    </font>
    <font>
      <b/>
      <sz val="12"/>
      <color theme="0"/>
      <name val="Century Gothic"/>
      <family val="2"/>
    </font>
    <font>
      <b/>
      <sz val="11"/>
      <color theme="0"/>
      <name val="Century Gothic"/>
      <family val="2"/>
    </font>
    <font>
      <sz val="10"/>
      <color theme="0"/>
      <name val="Century Gothic"/>
      <family val="2"/>
    </font>
    <font>
      <sz val="8"/>
      <color theme="0"/>
      <name val="Century Gothic"/>
      <family val="2"/>
    </font>
    <font>
      <b/>
      <sz val="14"/>
      <color indexed="62"/>
      <name val="Century Gothic"/>
      <family val="2"/>
    </font>
    <font>
      <b/>
      <vertAlign val="superscript"/>
      <sz val="12"/>
      <name val="Century Gothic"/>
      <family val="2"/>
    </font>
  </fonts>
  <fills count="12">
    <fill>
      <patternFill patternType="none"/>
    </fill>
    <fill>
      <patternFill patternType="gray125"/>
    </fill>
    <fill>
      <patternFill patternType="lightUp"/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Up">
        <bgColor theme="0" tint="-0.249977111117893"/>
      </patternFill>
    </fill>
    <fill>
      <patternFill patternType="solid">
        <fgColor rgb="FFFFFFCC"/>
        <bgColor indexed="64"/>
      </patternFill>
    </fill>
  </fills>
  <borders count="1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/>
      <diagonal/>
    </border>
    <border>
      <left style="thin">
        <color indexed="64"/>
      </left>
      <right style="thin">
        <color indexed="9"/>
      </right>
      <top/>
      <bottom/>
      <diagonal/>
    </border>
    <border>
      <left style="thin">
        <color indexed="64"/>
      </left>
      <right style="thin">
        <color indexed="9"/>
      </right>
      <top/>
      <bottom style="thin">
        <color indexed="64"/>
      </bottom>
      <diagonal/>
    </border>
    <border>
      <left style="thin">
        <color indexed="9"/>
      </left>
      <right style="thin">
        <color indexed="9"/>
      </right>
      <top style="hair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9"/>
      </right>
      <top style="double">
        <color indexed="64"/>
      </top>
      <bottom style="double">
        <color indexed="64"/>
      </bottom>
      <diagonal/>
    </border>
    <border>
      <left style="thin">
        <color indexed="9"/>
      </left>
      <right style="thin">
        <color indexed="9"/>
      </right>
      <top style="double">
        <color indexed="64"/>
      </top>
      <bottom style="double">
        <color indexed="64"/>
      </bottom>
      <diagonal/>
    </border>
    <border>
      <left style="thin">
        <color indexed="9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double">
        <color indexed="64"/>
      </top>
      <bottom/>
      <diagonal/>
    </border>
    <border>
      <left style="thin">
        <color indexed="9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9"/>
      </right>
      <top style="double">
        <color indexed="64"/>
      </top>
      <bottom/>
      <diagonal/>
    </border>
    <border>
      <left style="thin">
        <color indexed="9"/>
      </left>
      <right style="thin">
        <color indexed="64"/>
      </right>
      <top style="thin">
        <color indexed="64"/>
      </top>
      <bottom/>
      <diagonal/>
    </border>
    <border>
      <left style="thin">
        <color indexed="9"/>
      </left>
      <right style="thin">
        <color indexed="64"/>
      </right>
      <top/>
      <bottom/>
      <diagonal/>
    </border>
    <border>
      <left style="thin">
        <color indexed="9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9"/>
      </right>
      <top style="medium">
        <color indexed="64"/>
      </top>
      <bottom style="thin">
        <color indexed="64"/>
      </bottom>
      <diagonal/>
    </border>
    <border>
      <left style="medium">
        <color indexed="9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9"/>
      </right>
      <top style="double">
        <color indexed="9"/>
      </top>
      <bottom/>
      <diagonal/>
    </border>
    <border>
      <left style="thin">
        <color indexed="9"/>
      </left>
      <right style="thin">
        <color indexed="9"/>
      </right>
      <top style="double">
        <color indexed="9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9"/>
      </left>
      <right style="thin">
        <color indexed="9"/>
      </right>
      <top style="hair">
        <color indexed="64"/>
      </top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9"/>
      </left>
      <right style="thin">
        <color indexed="9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medium">
        <color indexed="64"/>
      </left>
      <right style="medium">
        <color theme="0"/>
      </right>
      <top style="medium">
        <color indexed="64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theme="0"/>
      </bottom>
      <diagonal/>
    </border>
    <border>
      <left style="medium">
        <color theme="0"/>
      </left>
      <right style="medium">
        <color indexed="64"/>
      </right>
      <top style="medium">
        <color indexed="64"/>
      </top>
      <bottom style="medium">
        <color theme="0"/>
      </bottom>
      <diagonal/>
    </border>
    <border>
      <left style="medium">
        <color indexed="64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indexed="64"/>
      </right>
      <top style="medium">
        <color theme="0"/>
      </top>
      <bottom style="medium">
        <color theme="0"/>
      </bottom>
      <diagonal/>
    </border>
    <border>
      <left style="medium">
        <color indexed="64"/>
      </left>
      <right style="medium">
        <color theme="0"/>
      </right>
      <top style="medium">
        <color theme="0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indexed="64"/>
      </bottom>
      <diagonal/>
    </border>
    <border>
      <left style="medium">
        <color theme="0"/>
      </left>
      <right style="medium">
        <color indexed="64"/>
      </right>
      <top style="medium">
        <color theme="0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165" fontId="5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4" fillId="0" borderId="0" applyFont="0"/>
    <xf numFmtId="44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1" fillId="0" borderId="0"/>
  </cellStyleXfs>
  <cellXfs count="303">
    <xf numFmtId="0" fontId="0" fillId="0" borderId="0" xfId="0"/>
    <xf numFmtId="0" fontId="7" fillId="0" borderId="0" xfId="0" applyFont="1"/>
    <xf numFmtId="0" fontId="7" fillId="0" borderId="0" xfId="0" applyFont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4" fillId="0" borderId="0" xfId="0" applyFont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vertical="center" wrapText="1"/>
    </xf>
    <xf numFmtId="0" fontId="7" fillId="0" borderId="0" xfId="0" applyFont="1" applyAlignment="1" applyProtection="1">
      <alignment vertical="center" wrapText="1"/>
    </xf>
    <xf numFmtId="0" fontId="12" fillId="0" borderId="1" xfId="0" applyFont="1" applyFill="1" applyBorder="1" applyAlignment="1" applyProtection="1">
      <alignment horizontal="right" vertical="center" wrapText="1"/>
    </xf>
    <xf numFmtId="0" fontId="9" fillId="0" borderId="0" xfId="0" applyFont="1" applyAlignment="1" applyProtection="1">
      <alignment vertical="center" wrapText="1"/>
    </xf>
    <xf numFmtId="0" fontId="7" fillId="0" borderId="0" xfId="0" applyFont="1" applyFill="1" applyAlignment="1" applyProtection="1">
      <alignment vertical="center" wrapText="1"/>
    </xf>
    <xf numFmtId="0" fontId="10" fillId="0" borderId="3" xfId="0" applyFont="1" applyBorder="1" applyAlignment="1" applyProtection="1">
      <alignment horizontal="center" vertical="center" wrapText="1"/>
    </xf>
    <xf numFmtId="166" fontId="10" fillId="0" borderId="3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vertical="center"/>
    </xf>
    <xf numFmtId="166" fontId="3" fillId="0" borderId="0" xfId="0" applyNumberFormat="1" applyFont="1" applyAlignment="1" applyProtection="1">
      <alignment vertical="center"/>
    </xf>
    <xf numFmtId="166" fontId="3" fillId="0" borderId="0" xfId="0" applyNumberFormat="1" applyFont="1" applyAlignment="1" applyProtection="1">
      <alignment horizontal="center" vertical="center"/>
    </xf>
    <xf numFmtId="166" fontId="7" fillId="0" borderId="0" xfId="0" applyNumberFormat="1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7" fillId="0" borderId="0" xfId="0" applyFont="1" applyProtection="1"/>
    <xf numFmtId="2" fontId="6" fillId="0" borderId="4" xfId="0" applyNumberFormat="1" applyFont="1" applyFill="1" applyBorder="1" applyAlignment="1" applyProtection="1">
      <alignment horizontal="center" vertical="center"/>
    </xf>
    <xf numFmtId="166" fontId="8" fillId="0" borderId="2" xfId="0" applyNumberFormat="1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/>
      <protection locked="0"/>
    </xf>
    <xf numFmtId="2" fontId="3" fillId="3" borderId="7" xfId="0" applyNumberFormat="1" applyFont="1" applyFill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left" vertical="center" indent="2"/>
    </xf>
    <xf numFmtId="0" fontId="6" fillId="0" borderId="9" xfId="0" applyFont="1" applyBorder="1" applyAlignment="1" applyProtection="1">
      <alignment horizontal="left" vertical="center" indent="2"/>
    </xf>
    <xf numFmtId="0" fontId="6" fillId="0" borderId="10" xfId="0" applyFont="1" applyBorder="1" applyAlignment="1" applyProtection="1">
      <alignment horizontal="left" vertical="center" indent="2"/>
    </xf>
    <xf numFmtId="0" fontId="19" fillId="3" borderId="9" xfId="0" applyFont="1" applyFill="1" applyBorder="1" applyAlignment="1" applyProtection="1">
      <alignment horizontal="left" vertical="center" indent="1"/>
      <protection locked="0"/>
    </xf>
    <xf numFmtId="0" fontId="19" fillId="3" borderId="10" xfId="0" applyFont="1" applyFill="1" applyBorder="1" applyAlignment="1" applyProtection="1">
      <alignment horizontal="left" vertical="center" indent="1"/>
      <protection locked="0"/>
    </xf>
    <xf numFmtId="4" fontId="12" fillId="0" borderId="2" xfId="0" applyNumberFormat="1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left" vertical="center"/>
      <protection locked="0"/>
    </xf>
    <xf numFmtId="166" fontId="13" fillId="3" borderId="2" xfId="0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0" applyNumberFormat="1" applyFont="1" applyFill="1" applyBorder="1" applyAlignment="1" applyProtection="1">
      <alignment horizontal="center" vertical="center" wrapText="1"/>
    </xf>
    <xf numFmtId="0" fontId="20" fillId="4" borderId="0" xfId="0" applyFont="1" applyFill="1" applyProtection="1"/>
    <xf numFmtId="0" fontId="6" fillId="0" borderId="0" xfId="0" applyFont="1" applyFill="1" applyBorder="1" applyAlignment="1" applyProtection="1">
      <alignment vertical="center" wrapText="1"/>
    </xf>
    <xf numFmtId="4" fontId="11" fillId="0" borderId="0" xfId="0" applyNumberFormat="1" applyFont="1" applyFill="1" applyBorder="1" applyAlignment="1" applyProtection="1">
      <alignment horizontal="center" vertical="center" wrapText="1"/>
    </xf>
    <xf numFmtId="0" fontId="29" fillId="0" borderId="0" xfId="0" applyFont="1" applyProtection="1"/>
    <xf numFmtId="4" fontId="31" fillId="0" borderId="4" xfId="0" applyNumberFormat="1" applyFont="1" applyFill="1" applyBorder="1" applyAlignment="1" applyProtection="1">
      <alignment horizontal="center" vertical="center"/>
    </xf>
    <xf numFmtId="4" fontId="30" fillId="2" borderId="2" xfId="0" applyNumberFormat="1" applyFont="1" applyFill="1" applyBorder="1" applyAlignment="1" applyProtection="1">
      <alignment horizontal="right" vertical="center" wrapText="1"/>
    </xf>
    <xf numFmtId="4" fontId="28" fillId="0" borderId="2" xfId="0" applyNumberFormat="1" applyFont="1" applyFill="1" applyBorder="1" applyAlignment="1" applyProtection="1">
      <alignment horizontal="center" vertical="center"/>
    </xf>
    <xf numFmtId="4" fontId="31" fillId="0" borderId="2" xfId="0" applyNumberFormat="1" applyFont="1" applyFill="1" applyBorder="1" applyAlignment="1" applyProtection="1">
      <alignment horizontal="center" vertical="center"/>
    </xf>
    <xf numFmtId="0" fontId="35" fillId="5" borderId="41" xfId="0" applyFont="1" applyFill="1" applyBorder="1" applyProtection="1"/>
    <xf numFmtId="0" fontId="35" fillId="5" borderId="42" xfId="0" applyFont="1" applyFill="1" applyBorder="1" applyProtection="1"/>
    <xf numFmtId="0" fontId="35" fillId="5" borderId="43" xfId="0" applyFont="1" applyFill="1" applyBorder="1" applyProtection="1"/>
    <xf numFmtId="0" fontId="35" fillId="5" borderId="44" xfId="0" applyFont="1" applyFill="1" applyBorder="1" applyProtection="1"/>
    <xf numFmtId="0" fontId="35" fillId="5" borderId="0" xfId="0" applyFont="1" applyFill="1" applyBorder="1" applyProtection="1"/>
    <xf numFmtId="0" fontId="35" fillId="5" borderId="45" xfId="0" applyFont="1" applyFill="1" applyBorder="1" applyProtection="1"/>
    <xf numFmtId="0" fontId="39" fillId="5" borderId="44" xfId="0" applyFont="1" applyFill="1" applyBorder="1" applyProtection="1"/>
    <xf numFmtId="0" fontId="40" fillId="5" borderId="0" xfId="0" applyFont="1" applyFill="1" applyBorder="1" applyProtection="1"/>
    <xf numFmtId="0" fontId="35" fillId="5" borderId="46" xfId="0" applyFont="1" applyFill="1" applyBorder="1" applyProtection="1"/>
    <xf numFmtId="0" fontId="21" fillId="5" borderId="13" xfId="0" applyFont="1" applyFill="1" applyBorder="1" applyAlignment="1" applyProtection="1">
      <alignment horizontal="center" vertical="center" wrapText="1"/>
    </xf>
    <xf numFmtId="3" fontId="32" fillId="5" borderId="75" xfId="0" applyNumberFormat="1" applyFont="1" applyFill="1" applyBorder="1" applyAlignment="1" applyProtection="1">
      <alignment horizontal="center" vertical="center" wrapText="1"/>
    </xf>
    <xf numFmtId="3" fontId="32" fillId="5" borderId="76" xfId="0" applyNumberFormat="1" applyFont="1" applyFill="1" applyBorder="1" applyAlignment="1" applyProtection="1">
      <alignment horizontal="center" vertical="center" wrapText="1"/>
    </xf>
    <xf numFmtId="3" fontId="32" fillId="5" borderId="76" xfId="0" applyNumberFormat="1" applyFont="1" applyFill="1" applyBorder="1" applyAlignment="1" applyProtection="1">
      <alignment horizontal="center" vertical="center"/>
    </xf>
    <xf numFmtId="3" fontId="42" fillId="0" borderId="63" xfId="0" applyNumberFormat="1" applyFont="1" applyBorder="1" applyAlignment="1" applyProtection="1">
      <alignment vertical="center" wrapText="1"/>
    </xf>
    <xf numFmtId="4" fontId="42" fillId="0" borderId="64" xfId="0" applyNumberFormat="1" applyFont="1" applyFill="1" applyBorder="1" applyAlignment="1" applyProtection="1">
      <alignment horizontal="center" vertical="center"/>
    </xf>
    <xf numFmtId="4" fontId="31" fillId="0" borderId="77" xfId="0" applyNumberFormat="1" applyFont="1" applyFill="1" applyBorder="1" applyAlignment="1" applyProtection="1">
      <alignment horizontal="center" vertical="center"/>
    </xf>
    <xf numFmtId="4" fontId="31" fillId="0" borderId="58" xfId="0" applyNumberFormat="1" applyFont="1" applyFill="1" applyBorder="1" applyAlignment="1" applyProtection="1">
      <alignment horizontal="center" vertical="center"/>
    </xf>
    <xf numFmtId="4" fontId="30" fillId="2" borderId="58" xfId="0" applyNumberFormat="1" applyFont="1" applyFill="1" applyBorder="1" applyAlignment="1" applyProtection="1">
      <alignment horizontal="right" vertical="center" wrapText="1"/>
    </xf>
    <xf numFmtId="4" fontId="28" fillId="0" borderId="57" xfId="0" applyNumberFormat="1" applyFont="1" applyFill="1" applyBorder="1" applyAlignment="1" applyProtection="1">
      <alignment horizontal="center" vertical="center"/>
    </xf>
    <xf numFmtId="4" fontId="28" fillId="0" borderId="20" xfId="0" applyNumberFormat="1" applyFont="1" applyFill="1" applyBorder="1" applyAlignment="1" applyProtection="1">
      <alignment horizontal="center" vertical="center"/>
    </xf>
    <xf numFmtId="4" fontId="42" fillId="0" borderId="66" xfId="0" applyNumberFormat="1" applyFont="1" applyFill="1" applyBorder="1" applyAlignment="1" applyProtection="1">
      <alignment horizontal="center" vertical="center"/>
    </xf>
    <xf numFmtId="4" fontId="43" fillId="2" borderId="66" xfId="0" applyNumberFormat="1" applyFont="1" applyFill="1" applyBorder="1" applyAlignment="1" applyProtection="1">
      <alignment horizontal="right" vertical="center" wrapText="1"/>
    </xf>
    <xf numFmtId="4" fontId="42" fillId="3" borderId="66" xfId="0" applyNumberFormat="1" applyFont="1" applyFill="1" applyBorder="1" applyAlignment="1" applyProtection="1">
      <alignment horizontal="center" vertical="center"/>
      <protection locked="0"/>
    </xf>
    <xf numFmtId="3" fontId="42" fillId="0" borderId="80" xfId="0" applyNumberFormat="1" applyFont="1" applyBorder="1" applyAlignment="1" applyProtection="1">
      <alignment vertical="center" wrapText="1"/>
    </xf>
    <xf numFmtId="4" fontId="42" fillId="0" borderId="65" xfId="0" applyNumberFormat="1" applyFont="1" applyFill="1" applyBorder="1" applyAlignment="1" applyProtection="1">
      <alignment horizontal="center" vertical="center"/>
    </xf>
    <xf numFmtId="4" fontId="30" fillId="2" borderId="6" xfId="0" applyNumberFormat="1" applyFont="1" applyFill="1" applyBorder="1" applyAlignment="1" applyProtection="1">
      <alignment horizontal="right" vertical="center" wrapText="1"/>
    </xf>
    <xf numFmtId="4" fontId="30" fillId="2" borderId="66" xfId="0" applyNumberFormat="1" applyFont="1" applyFill="1" applyBorder="1" applyAlignment="1" applyProtection="1">
      <alignment horizontal="right" vertical="center" wrapText="1"/>
    </xf>
    <xf numFmtId="3" fontId="31" fillId="0" borderId="56" xfId="0" applyNumberFormat="1" applyFont="1" applyBorder="1" applyAlignment="1" applyProtection="1">
      <alignment horizontal="center" vertical="center" wrapText="1"/>
    </xf>
    <xf numFmtId="3" fontId="31" fillId="0" borderId="79" xfId="0" applyNumberFormat="1" applyFont="1" applyBorder="1" applyAlignment="1" applyProtection="1">
      <alignment horizontal="center" vertical="center" wrapText="1"/>
    </xf>
    <xf numFmtId="0" fontId="3" fillId="3" borderId="2" xfId="5" applyFont="1" applyFill="1" applyBorder="1" applyAlignment="1" applyProtection="1">
      <alignment horizontal="left" vertical="center"/>
      <protection locked="0"/>
    </xf>
    <xf numFmtId="165" fontId="3" fillId="3" borderId="2" xfId="6" applyFont="1" applyFill="1" applyBorder="1" applyAlignment="1" applyProtection="1">
      <alignment horizontal="left" vertical="center"/>
      <protection locked="0"/>
    </xf>
    <xf numFmtId="2" fontId="3" fillId="3" borderId="7" xfId="5" applyNumberFormat="1" applyFont="1" applyFill="1" applyBorder="1" applyAlignment="1" applyProtection="1">
      <alignment horizontal="center" vertical="center"/>
      <protection locked="0"/>
    </xf>
    <xf numFmtId="0" fontId="23" fillId="5" borderId="14" xfId="0" applyFont="1" applyFill="1" applyBorder="1" applyAlignment="1" applyProtection="1">
      <alignment horizontal="right" vertical="center" wrapText="1"/>
    </xf>
    <xf numFmtId="0" fontId="21" fillId="5" borderId="18" xfId="0" applyFont="1" applyFill="1" applyBorder="1" applyAlignment="1" applyProtection="1">
      <alignment horizontal="center" vertical="center" wrapText="1"/>
    </xf>
    <xf numFmtId="0" fontId="23" fillId="5" borderId="15" xfId="0" applyFont="1" applyFill="1" applyBorder="1" applyAlignment="1" applyProtection="1">
      <alignment horizontal="right" vertical="center" wrapText="1"/>
    </xf>
    <xf numFmtId="0" fontId="23" fillId="5" borderId="19" xfId="0" applyFont="1" applyFill="1" applyBorder="1" applyAlignment="1" applyProtection="1">
      <alignment horizontal="center" vertical="center" wrapText="1"/>
    </xf>
    <xf numFmtId="0" fontId="23" fillId="5" borderId="16" xfId="0" applyFont="1" applyFill="1" applyBorder="1" applyAlignment="1" applyProtection="1">
      <alignment horizontal="right" vertical="center" wrapText="1"/>
    </xf>
    <xf numFmtId="0" fontId="23" fillId="5" borderId="17" xfId="0" applyFont="1" applyFill="1" applyBorder="1" applyAlignment="1" applyProtection="1">
      <alignment horizontal="center" vertical="center" wrapText="1"/>
    </xf>
    <xf numFmtId="0" fontId="23" fillId="5" borderId="85" xfId="0" applyFont="1" applyFill="1" applyBorder="1" applyAlignment="1" applyProtection="1">
      <alignment horizontal="center" vertical="center" wrapText="1"/>
    </xf>
    <xf numFmtId="0" fontId="12" fillId="0" borderId="83" xfId="0" applyFont="1" applyFill="1" applyBorder="1" applyAlignment="1" applyProtection="1">
      <alignment horizontal="right" vertical="center" wrapText="1"/>
    </xf>
    <xf numFmtId="4" fontId="12" fillId="0" borderId="6" xfId="0" applyNumberFormat="1" applyFont="1" applyFill="1" applyBorder="1" applyAlignment="1" applyProtection="1">
      <alignment horizontal="center" vertical="center" wrapText="1"/>
    </xf>
    <xf numFmtId="4" fontId="23" fillId="5" borderId="13" xfId="0" applyNumberFormat="1" applyFont="1" applyFill="1" applyBorder="1" applyAlignment="1" applyProtection="1">
      <alignment horizontal="center" vertical="center" wrapText="1"/>
    </xf>
    <xf numFmtId="11" fontId="26" fillId="9" borderId="1" xfId="0" applyNumberFormat="1" applyFont="1" applyFill="1" applyBorder="1" applyAlignment="1" applyProtection="1">
      <alignment vertical="center" wrapText="1"/>
    </xf>
    <xf numFmtId="0" fontId="23" fillId="5" borderId="12" xfId="0" applyFont="1" applyFill="1" applyBorder="1" applyAlignment="1" applyProtection="1">
      <alignment horizontal="center" vertical="center" wrapText="1"/>
    </xf>
    <xf numFmtId="0" fontId="41" fillId="0" borderId="80" xfId="0" applyFont="1" applyFill="1" applyBorder="1" applyAlignment="1" applyProtection="1">
      <alignment vertical="center" wrapText="1"/>
    </xf>
    <xf numFmtId="4" fontId="41" fillId="0" borderId="64" xfId="0" applyNumberFormat="1" applyFont="1" applyFill="1" applyBorder="1" applyAlignment="1" applyProtection="1">
      <alignment horizontal="center" vertical="center" wrapText="1"/>
    </xf>
    <xf numFmtId="4" fontId="12" fillId="3" borderId="6" xfId="0" applyNumberFormat="1" applyFont="1" applyFill="1" applyBorder="1" applyAlignment="1" applyProtection="1">
      <alignment horizontal="center" vertical="center" wrapText="1"/>
      <protection locked="0"/>
    </xf>
    <xf numFmtId="4" fontId="12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12" fillId="2" borderId="2" xfId="0" applyNumberFormat="1" applyFont="1" applyFill="1" applyBorder="1" applyAlignment="1" applyProtection="1">
      <alignment horizontal="right" vertical="center" wrapText="1"/>
    </xf>
    <xf numFmtId="4" fontId="6" fillId="0" borderId="2" xfId="0" applyNumberFormat="1" applyFont="1" applyFill="1" applyBorder="1" applyAlignment="1" applyProtection="1">
      <alignment horizontal="center" vertical="center" wrapText="1"/>
    </xf>
    <xf numFmtId="4" fontId="12" fillId="2" borderId="6" xfId="0" applyNumberFormat="1" applyFont="1" applyFill="1" applyBorder="1" applyAlignment="1" applyProtection="1">
      <alignment horizontal="right" vertical="center" wrapText="1"/>
    </xf>
    <xf numFmtId="4" fontId="12" fillId="2" borderId="66" xfId="0" applyNumberFormat="1" applyFont="1" applyFill="1" applyBorder="1" applyAlignment="1" applyProtection="1">
      <alignment horizontal="right" vertical="center" wrapText="1"/>
    </xf>
    <xf numFmtId="3" fontId="45" fillId="5" borderId="23" xfId="0" applyNumberFormat="1" applyFont="1" applyFill="1" applyBorder="1" applyAlignment="1" applyProtection="1">
      <alignment horizontal="center" vertical="center"/>
    </xf>
    <xf numFmtId="4" fontId="45" fillId="5" borderId="24" xfId="0" applyNumberFormat="1" applyFont="1" applyFill="1" applyBorder="1" applyAlignment="1" applyProtection="1">
      <alignment horizontal="center" vertical="center"/>
    </xf>
    <xf numFmtId="0" fontId="21" fillId="5" borderId="12" xfId="0" applyFont="1" applyFill="1" applyBorder="1" applyAlignment="1" applyProtection="1">
      <alignment horizontal="center" vertical="center"/>
    </xf>
    <xf numFmtId="0" fontId="21" fillId="5" borderId="13" xfId="0" applyFont="1" applyFill="1" applyBorder="1" applyAlignment="1" applyProtection="1">
      <alignment horizontal="center" vertical="center"/>
    </xf>
    <xf numFmtId="165" fontId="22" fillId="5" borderId="25" xfId="6" applyFont="1" applyFill="1" applyBorder="1" applyAlignment="1" applyProtection="1">
      <alignment horizontal="center" vertical="center"/>
    </xf>
    <xf numFmtId="0" fontId="35" fillId="5" borderId="41" xfId="0" applyFont="1" applyFill="1" applyBorder="1"/>
    <xf numFmtId="0" fontId="35" fillId="5" borderId="42" xfId="0" applyFont="1" applyFill="1" applyBorder="1"/>
    <xf numFmtId="0" fontId="35" fillId="5" borderId="43" xfId="0" applyFont="1" applyFill="1" applyBorder="1"/>
    <xf numFmtId="0" fontId="35" fillId="5" borderId="44" xfId="0" applyFont="1" applyFill="1" applyBorder="1"/>
    <xf numFmtId="0" fontId="35" fillId="5" borderId="0" xfId="0" applyFont="1" applyFill="1" applyBorder="1"/>
    <xf numFmtId="0" fontId="35" fillId="5" borderId="45" xfId="0" applyFont="1" applyFill="1" applyBorder="1"/>
    <xf numFmtId="0" fontId="39" fillId="5" borderId="44" xfId="0" applyFont="1" applyFill="1" applyBorder="1"/>
    <xf numFmtId="0" fontId="40" fillId="5" borderId="0" xfId="0" applyFont="1" applyFill="1" applyBorder="1"/>
    <xf numFmtId="0" fontId="35" fillId="5" borderId="46" xfId="0" applyFont="1" applyFill="1" applyBorder="1"/>
    <xf numFmtId="0" fontId="36" fillId="5" borderId="1" xfId="0" applyFont="1" applyFill="1" applyBorder="1" applyAlignment="1" applyProtection="1">
      <alignment vertical="center" wrapText="1"/>
    </xf>
    <xf numFmtId="166" fontId="36" fillId="5" borderId="2" xfId="0" applyNumberFormat="1" applyFont="1" applyFill="1" applyBorder="1" applyAlignment="1" applyProtection="1">
      <alignment horizontal="center" vertical="center" wrapText="1"/>
    </xf>
    <xf numFmtId="0" fontId="35" fillId="5" borderId="100" xfId="0" applyFont="1" applyFill="1" applyBorder="1" applyAlignment="1" applyProtection="1">
      <alignment horizontal="right" vertical="center" wrapText="1"/>
    </xf>
    <xf numFmtId="0" fontId="35" fillId="5" borderId="103" xfId="0" applyFont="1" applyFill="1" applyBorder="1" applyAlignment="1" applyProtection="1">
      <alignment horizontal="right" vertical="center" wrapText="1"/>
    </xf>
    <xf numFmtId="0" fontId="35" fillId="5" borderId="104" xfId="0" applyFont="1" applyFill="1" applyBorder="1" applyAlignment="1" applyProtection="1">
      <alignment horizontal="center" vertical="center" wrapText="1"/>
    </xf>
    <xf numFmtId="0" fontId="35" fillId="5" borderId="106" xfId="0" applyFont="1" applyFill="1" applyBorder="1" applyAlignment="1" applyProtection="1">
      <alignment horizontal="right" vertical="center" wrapText="1"/>
    </xf>
    <xf numFmtId="0" fontId="35" fillId="5" borderId="107" xfId="0" applyFont="1" applyFill="1" applyBorder="1" applyAlignment="1" applyProtection="1">
      <alignment horizontal="center" vertical="center" wrapText="1"/>
    </xf>
    <xf numFmtId="0" fontId="5" fillId="0" borderId="0" xfId="7" applyFont="1" applyAlignment="1">
      <alignment vertical="center"/>
    </xf>
    <xf numFmtId="0" fontId="41" fillId="6" borderId="126" xfId="7" applyFont="1" applyFill="1" applyBorder="1" applyAlignment="1">
      <alignment horizontal="center" vertical="center" wrapText="1"/>
    </xf>
    <xf numFmtId="0" fontId="41" fillId="6" borderId="77" xfId="7" applyFont="1" applyFill="1" applyBorder="1" applyAlignment="1">
      <alignment horizontal="center" vertical="center" wrapText="1"/>
    </xf>
    <xf numFmtId="0" fontId="41" fillId="6" borderId="127" xfId="7" applyFont="1" applyFill="1" applyBorder="1" applyAlignment="1">
      <alignment horizontal="center" vertical="center" wrapText="1"/>
    </xf>
    <xf numFmtId="0" fontId="5" fillId="8" borderId="0" xfId="7" applyFont="1" applyFill="1" applyAlignment="1">
      <alignment vertical="center"/>
    </xf>
    <xf numFmtId="3" fontId="6" fillId="7" borderId="98" xfId="7" applyNumberFormat="1" applyFont="1" applyFill="1" applyBorder="1" applyAlignment="1">
      <alignment horizontal="left" vertical="center" wrapText="1" indent="1"/>
    </xf>
    <xf numFmtId="4" fontId="5" fillId="7" borderId="128" xfId="7" applyNumberFormat="1" applyFont="1" applyFill="1" applyBorder="1" applyAlignment="1">
      <alignment horizontal="right" vertical="center" indent="1"/>
    </xf>
    <xf numFmtId="4" fontId="5" fillId="10" borderId="78" xfId="7" applyNumberFormat="1" applyFont="1" applyFill="1" applyBorder="1" applyAlignment="1">
      <alignment horizontal="right" vertical="center" indent="1"/>
    </xf>
    <xf numFmtId="4" fontId="5" fillId="10" borderId="99" xfId="7" applyNumberFormat="1" applyFont="1" applyFill="1" applyBorder="1" applyAlignment="1">
      <alignment horizontal="right" vertical="center" indent="1"/>
    </xf>
    <xf numFmtId="3" fontId="6" fillId="7" borderId="68" xfId="7" applyNumberFormat="1" applyFont="1" applyFill="1" applyBorder="1" applyAlignment="1">
      <alignment horizontal="left" vertical="center" wrapText="1" indent="1"/>
    </xf>
    <xf numFmtId="4" fontId="5" fillId="10" borderId="70" xfId="7" applyNumberFormat="1" applyFont="1" applyFill="1" applyBorder="1" applyAlignment="1">
      <alignment horizontal="right" vertical="center" indent="1"/>
    </xf>
    <xf numFmtId="4" fontId="5" fillId="7" borderId="22" xfId="7" applyNumberFormat="1" applyFont="1" applyFill="1" applyBorder="1" applyAlignment="1">
      <alignment horizontal="right" vertical="center" indent="1"/>
    </xf>
    <xf numFmtId="4" fontId="5" fillId="10" borderId="22" xfId="7" applyNumberFormat="1" applyFont="1" applyFill="1" applyBorder="1" applyAlignment="1">
      <alignment horizontal="right" vertical="center" indent="1"/>
    </xf>
    <xf numFmtId="4" fontId="5" fillId="10" borderId="69" xfId="7" applyNumberFormat="1" applyFont="1" applyFill="1" applyBorder="1" applyAlignment="1">
      <alignment horizontal="right" vertical="center" indent="1"/>
    </xf>
    <xf numFmtId="4" fontId="5" fillId="7" borderId="69" xfId="7" applyNumberFormat="1" applyFont="1" applyFill="1" applyBorder="1" applyAlignment="1">
      <alignment horizontal="right" vertical="center" indent="1"/>
    </xf>
    <xf numFmtId="0" fontId="6" fillId="7" borderId="68" xfId="7" applyFont="1" applyFill="1" applyBorder="1" applyAlignment="1">
      <alignment horizontal="left" vertical="center" wrapText="1" indent="1"/>
    </xf>
    <xf numFmtId="3" fontId="6" fillId="6" borderId="40" xfId="7" applyNumberFormat="1" applyFont="1" applyFill="1" applyBorder="1" applyAlignment="1">
      <alignment horizontal="center" vertical="center"/>
    </xf>
    <xf numFmtId="4" fontId="6" fillId="6" borderId="65" xfId="7" applyNumberFormat="1" applyFont="1" applyFill="1" applyBorder="1" applyAlignment="1">
      <alignment horizontal="right" vertical="center" indent="1"/>
    </xf>
    <xf numFmtId="3" fontId="5" fillId="8" borderId="0" xfId="7" applyNumberFormat="1" applyFont="1" applyFill="1" applyAlignment="1">
      <alignment horizontal="center" vertical="center"/>
    </xf>
    <xf numFmtId="3" fontId="5" fillId="8" borderId="0" xfId="7" applyNumberFormat="1" applyFont="1" applyFill="1" applyAlignment="1">
      <alignment vertical="center"/>
    </xf>
    <xf numFmtId="4" fontId="41" fillId="6" borderId="88" xfId="7" applyNumberFormat="1" applyFont="1" applyFill="1" applyBorder="1" applyAlignment="1">
      <alignment vertical="center"/>
    </xf>
    <xf numFmtId="0" fontId="41" fillId="6" borderId="92" xfId="7" applyFont="1" applyFill="1" applyBorder="1" applyAlignment="1">
      <alignment vertical="center"/>
    </xf>
    <xf numFmtId="4" fontId="6" fillId="6" borderId="92" xfId="7" applyNumberFormat="1" applyFont="1" applyFill="1" applyBorder="1" applyAlignment="1">
      <alignment horizontal="right" vertical="center" indent="1"/>
    </xf>
    <xf numFmtId="3" fontId="22" fillId="5" borderId="40" xfId="7" applyNumberFormat="1" applyFont="1" applyFill="1" applyBorder="1" applyAlignment="1">
      <alignment horizontal="center" vertical="center"/>
    </xf>
    <xf numFmtId="3" fontId="22" fillId="5" borderId="65" xfId="7" applyNumberFormat="1" applyFont="1" applyFill="1" applyBorder="1" applyAlignment="1">
      <alignment horizontal="center" vertical="center" wrapText="1"/>
    </xf>
    <xf numFmtId="3" fontId="22" fillId="5" borderId="66" xfId="7" applyNumberFormat="1" applyFont="1" applyFill="1" applyBorder="1" applyAlignment="1">
      <alignment horizontal="center" vertical="center" wrapText="1"/>
    </xf>
    <xf numFmtId="3" fontId="22" fillId="5" borderId="64" xfId="7" applyNumberFormat="1" applyFont="1" applyFill="1" applyBorder="1" applyAlignment="1">
      <alignment horizontal="center" vertical="center" wrapText="1"/>
    </xf>
    <xf numFmtId="164" fontId="17" fillId="8" borderId="74" xfId="2" applyFont="1" applyFill="1" applyBorder="1" applyAlignment="1" applyProtection="1">
      <alignment vertical="center" wrapText="1"/>
    </xf>
    <xf numFmtId="0" fontId="18" fillId="8" borderId="41" xfId="7" applyFont="1" applyFill="1" applyBorder="1" applyAlignment="1">
      <alignment vertical="center"/>
    </xf>
    <xf numFmtId="0" fontId="51" fillId="8" borderId="44" xfId="7" applyFont="1" applyFill="1" applyBorder="1" applyAlignment="1">
      <alignment horizontal="left" vertical="center"/>
    </xf>
    <xf numFmtId="3" fontId="6" fillId="6" borderId="52" xfId="0" applyNumberFormat="1" applyFont="1" applyFill="1" applyBorder="1" applyAlignment="1" applyProtection="1">
      <alignment horizontal="center" vertical="center" wrapText="1"/>
    </xf>
    <xf numFmtId="3" fontId="6" fillId="6" borderId="54" xfId="0" applyNumberFormat="1" applyFont="1" applyFill="1" applyBorder="1" applyAlignment="1" applyProtection="1">
      <alignment horizontal="center" vertical="center" wrapText="1"/>
    </xf>
    <xf numFmtId="3" fontId="6" fillId="6" borderId="5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/>
    </xf>
    <xf numFmtId="3" fontId="5" fillId="7" borderId="59" xfId="0" applyNumberFormat="1" applyFont="1" applyFill="1" applyBorder="1" applyAlignment="1" applyProtection="1">
      <alignment horizontal="left" vertical="center" wrapText="1" indent="1"/>
    </xf>
    <xf numFmtId="4" fontId="5" fillId="7" borderId="59" xfId="0" applyNumberFormat="1" applyFont="1" applyFill="1" applyBorder="1" applyAlignment="1" applyProtection="1">
      <alignment horizontal="center" vertical="center"/>
    </xf>
    <xf numFmtId="3" fontId="5" fillId="7" borderId="62" xfId="0" applyNumberFormat="1" applyFont="1" applyFill="1" applyBorder="1" applyAlignment="1" applyProtection="1">
      <alignment horizontal="left" vertical="center" wrapText="1" indent="1"/>
    </xf>
    <xf numFmtId="4" fontId="5" fillId="7" borderId="62" xfId="0" applyNumberFormat="1" applyFont="1" applyFill="1" applyBorder="1" applyAlignment="1" applyProtection="1">
      <alignment horizontal="center" vertical="center"/>
    </xf>
    <xf numFmtId="3" fontId="6" fillId="6" borderId="40" xfId="0" applyNumberFormat="1" applyFont="1" applyFill="1" applyBorder="1" applyAlignment="1" applyProtection="1">
      <alignment horizontal="center" vertical="center"/>
    </xf>
    <xf numFmtId="4" fontId="6" fillId="6" borderId="63" xfId="0" applyNumberFormat="1" applyFont="1" applyFill="1" applyBorder="1" applyAlignment="1" applyProtection="1">
      <alignment horizontal="center" vertical="center"/>
    </xf>
    <xf numFmtId="4" fontId="6" fillId="6" borderId="66" xfId="0" applyNumberFormat="1" applyFont="1" applyFill="1" applyBorder="1" applyAlignment="1" applyProtection="1">
      <alignment horizontal="center" vertical="center"/>
    </xf>
    <xf numFmtId="4" fontId="6" fillId="6" borderId="65" xfId="0" applyNumberFormat="1" applyFont="1" applyFill="1" applyBorder="1" applyAlignment="1" applyProtection="1">
      <alignment horizontal="center" vertical="center"/>
    </xf>
    <xf numFmtId="4" fontId="6" fillId="6" borderId="40" xfId="0" applyNumberFormat="1" applyFont="1" applyFill="1" applyBorder="1" applyAlignment="1" applyProtection="1">
      <alignment horizontal="center" vertical="center"/>
    </xf>
    <xf numFmtId="3" fontId="5" fillId="7" borderId="67" xfId="0" applyNumberFormat="1" applyFont="1" applyFill="1" applyBorder="1" applyAlignment="1" applyProtection="1">
      <alignment horizontal="left" vertical="center" wrapText="1" indent="1"/>
    </xf>
    <xf numFmtId="4" fontId="5" fillId="7" borderId="67" xfId="0" applyNumberFormat="1" applyFont="1" applyFill="1" applyBorder="1" applyAlignment="1" applyProtection="1">
      <alignment horizontal="center" vertical="center"/>
    </xf>
    <xf numFmtId="3" fontId="5" fillId="7" borderId="68" xfId="0" applyNumberFormat="1" applyFont="1" applyFill="1" applyBorder="1" applyAlignment="1" applyProtection="1">
      <alignment horizontal="left" vertical="center" wrapText="1" indent="1"/>
    </xf>
    <xf numFmtId="4" fontId="5" fillId="7" borderId="68" xfId="0" applyNumberFormat="1" applyFont="1" applyFill="1" applyBorder="1" applyAlignment="1" applyProtection="1">
      <alignment horizontal="center" vertical="center"/>
    </xf>
    <xf numFmtId="3" fontId="5" fillId="7" borderId="71" xfId="0" applyNumberFormat="1" applyFont="1" applyFill="1" applyBorder="1" applyAlignment="1" applyProtection="1">
      <alignment horizontal="left" vertical="center" wrapText="1" indent="1"/>
    </xf>
    <xf numFmtId="4" fontId="5" fillId="7" borderId="71" xfId="0" applyNumberFormat="1" applyFont="1" applyFill="1" applyBorder="1" applyAlignment="1" applyProtection="1">
      <alignment horizontal="center" vertical="center"/>
    </xf>
    <xf numFmtId="4" fontId="6" fillId="6" borderId="80" xfId="0" applyNumberFormat="1" applyFont="1" applyFill="1" applyBorder="1" applyAlignment="1" applyProtection="1">
      <alignment horizontal="center" vertical="center"/>
    </xf>
    <xf numFmtId="0" fontId="7" fillId="4" borderId="0" xfId="0" applyFont="1" applyFill="1" applyProtection="1"/>
    <xf numFmtId="4" fontId="41" fillId="8" borderId="66" xfId="0" applyNumberFormat="1" applyFont="1" applyFill="1" applyBorder="1" applyAlignment="1" applyProtection="1">
      <alignment horizontal="center" vertical="center" wrapText="1"/>
    </xf>
    <xf numFmtId="4" fontId="41" fillId="8" borderId="65" xfId="0" applyNumberFormat="1" applyFont="1" applyFill="1" applyBorder="1" applyAlignment="1" applyProtection="1">
      <alignment horizontal="center" vertical="center" wrapText="1"/>
    </xf>
    <xf numFmtId="0" fontId="5" fillId="0" borderId="0" xfId="5" applyFont="1" applyAlignment="1" applyProtection="1">
      <alignment vertical="center"/>
    </xf>
    <xf numFmtId="0" fontId="5" fillId="0" borderId="0" xfId="5" applyFont="1" applyProtection="1"/>
    <xf numFmtId="0" fontId="21" fillId="5" borderId="81" xfId="5" applyFont="1" applyFill="1" applyBorder="1" applyAlignment="1" applyProtection="1">
      <alignment horizontal="center" vertical="center" wrapText="1"/>
    </xf>
    <xf numFmtId="0" fontId="21" fillId="5" borderId="82" xfId="5" applyFont="1" applyFill="1" applyBorder="1" applyAlignment="1" applyProtection="1">
      <alignment horizontal="center" vertical="center"/>
    </xf>
    <xf numFmtId="0" fontId="6" fillId="0" borderId="11" xfId="5" applyFont="1" applyBorder="1" applyAlignment="1" applyProtection="1">
      <alignment horizontal="right" vertical="center" wrapText="1"/>
    </xf>
    <xf numFmtId="0" fontId="22" fillId="5" borderId="23" xfId="5" applyFont="1" applyFill="1" applyBorder="1" applyAlignment="1" applyProtection="1">
      <alignment horizontal="center" vertical="center" wrapText="1"/>
    </xf>
    <xf numFmtId="3" fontId="47" fillId="5" borderId="109" xfId="5" applyNumberFormat="1" applyFont="1" applyFill="1" applyBorder="1" applyAlignment="1" applyProtection="1">
      <alignment horizontal="center" vertical="center"/>
    </xf>
    <xf numFmtId="3" fontId="46" fillId="5" borderId="112" xfId="5" applyNumberFormat="1" applyFont="1" applyFill="1" applyBorder="1" applyAlignment="1" applyProtection="1">
      <alignment horizontal="right" vertical="center" wrapText="1" indent="1"/>
    </xf>
    <xf numFmtId="3" fontId="49" fillId="5" borderId="113" xfId="5" applyNumberFormat="1" applyFont="1" applyFill="1" applyBorder="1" applyAlignment="1" applyProtection="1">
      <alignment horizontal="center" vertical="center" wrapText="1"/>
    </xf>
    <xf numFmtId="3" fontId="46" fillId="5" borderId="115" xfId="5" applyNumberFormat="1" applyFont="1" applyFill="1" applyBorder="1" applyAlignment="1" applyProtection="1">
      <alignment horizontal="right" vertical="center" wrapText="1" indent="1"/>
    </xf>
    <xf numFmtId="3" fontId="50" fillId="5" borderId="116" xfId="5" applyNumberFormat="1" applyFont="1" applyFill="1" applyBorder="1" applyAlignment="1" applyProtection="1">
      <alignment horizontal="center" vertical="top" wrapText="1"/>
    </xf>
    <xf numFmtId="0" fontId="6" fillId="0" borderId="0" xfId="5" applyFont="1" applyAlignment="1" applyProtection="1">
      <alignment vertical="center"/>
    </xf>
    <xf numFmtId="3" fontId="41" fillId="6" borderId="80" xfId="5" applyNumberFormat="1" applyFont="1" applyFill="1" applyBorder="1" applyAlignment="1" applyProtection="1">
      <alignment vertical="center"/>
    </xf>
    <xf numFmtId="3" fontId="6" fillId="6" borderId="88" xfId="5" applyNumberFormat="1" applyFont="1" applyFill="1" applyBorder="1" applyAlignment="1" applyProtection="1">
      <alignment horizontal="center" vertical="center"/>
    </xf>
    <xf numFmtId="3" fontId="6" fillId="6" borderId="92" xfId="5" applyNumberFormat="1" applyFont="1" applyFill="1" applyBorder="1" applyAlignment="1" applyProtection="1">
      <alignment horizontal="center" vertical="center"/>
    </xf>
    <xf numFmtId="3" fontId="44" fillId="7" borderId="93" xfId="5" applyNumberFormat="1" applyFont="1" applyFill="1" applyBorder="1" applyAlignment="1" applyProtection="1">
      <alignment vertical="center"/>
    </xf>
    <xf numFmtId="3" fontId="6" fillId="7" borderId="94" xfId="5" applyNumberFormat="1" applyFont="1" applyFill="1" applyBorder="1" applyAlignment="1" applyProtection="1">
      <alignment horizontal="center" vertical="center"/>
    </xf>
    <xf numFmtId="3" fontId="6" fillId="7" borderId="30" xfId="5" applyNumberFormat="1" applyFont="1" applyFill="1" applyBorder="1" applyAlignment="1" applyProtection="1">
      <alignment horizontal="center" vertical="center"/>
    </xf>
    <xf numFmtId="3" fontId="6" fillId="7" borderId="93" xfId="5" applyNumberFormat="1" applyFont="1" applyFill="1" applyBorder="1" applyAlignment="1" applyProtection="1">
      <alignment horizontal="center" vertical="center"/>
    </xf>
    <xf numFmtId="3" fontId="5" fillId="7" borderId="59" xfId="5" applyNumberFormat="1" applyFont="1" applyFill="1" applyBorder="1" applyAlignment="1" applyProtection="1">
      <alignment horizontal="left" vertical="center" indent="1"/>
    </xf>
    <xf numFmtId="3" fontId="6" fillId="7" borderId="59" xfId="5" applyNumberFormat="1" applyFont="1" applyFill="1" applyBorder="1" applyAlignment="1" applyProtection="1">
      <alignment horizontal="center" vertical="center"/>
    </xf>
    <xf numFmtId="3" fontId="5" fillId="7" borderId="71" xfId="5" applyNumberFormat="1" applyFont="1" applyFill="1" applyBorder="1" applyAlignment="1" applyProtection="1">
      <alignment horizontal="left" vertical="center" indent="1"/>
    </xf>
    <xf numFmtId="3" fontId="6" fillId="7" borderId="71" xfId="5" applyNumberFormat="1" applyFont="1" applyFill="1" applyBorder="1" applyAlignment="1" applyProtection="1">
      <alignment horizontal="center" vertical="center"/>
    </xf>
    <xf numFmtId="3" fontId="44" fillId="7" borderId="95" xfId="5" applyNumberFormat="1" applyFont="1" applyFill="1" applyBorder="1" applyAlignment="1" applyProtection="1">
      <alignment vertical="center"/>
    </xf>
    <xf numFmtId="3" fontId="6" fillId="7" borderId="96" xfId="5" applyNumberFormat="1" applyFont="1" applyFill="1" applyBorder="1" applyAlignment="1" applyProtection="1">
      <alignment horizontal="center" vertical="center"/>
    </xf>
    <xf numFmtId="3" fontId="6" fillId="7" borderId="97" xfId="5" applyNumberFormat="1" applyFont="1" applyFill="1" applyBorder="1" applyAlignment="1" applyProtection="1">
      <alignment horizontal="center" vertical="center"/>
    </xf>
    <xf numFmtId="3" fontId="6" fillId="7" borderId="95" xfId="5" applyNumberFormat="1" applyFont="1" applyFill="1" applyBorder="1" applyAlignment="1" applyProtection="1">
      <alignment horizontal="center" vertical="center"/>
    </xf>
    <xf numFmtId="3" fontId="44" fillId="6" borderId="40" xfId="5" applyNumberFormat="1" applyFont="1" applyFill="1" applyBorder="1" applyAlignment="1" applyProtection="1">
      <alignment horizontal="center" vertical="center"/>
    </xf>
    <xf numFmtId="3" fontId="6" fillId="6" borderId="65" xfId="5" applyNumberFormat="1" applyFont="1" applyFill="1" applyBorder="1" applyAlignment="1" applyProtection="1">
      <alignment horizontal="center" vertical="center"/>
    </xf>
    <xf numFmtId="3" fontId="6" fillId="6" borderId="66" xfId="5" applyNumberFormat="1" applyFont="1" applyFill="1" applyBorder="1" applyAlignment="1" applyProtection="1">
      <alignment horizontal="center" vertical="center"/>
    </xf>
    <xf numFmtId="3" fontId="6" fillId="6" borderId="40" xfId="5" applyNumberFormat="1" applyFont="1" applyFill="1" applyBorder="1" applyAlignment="1" applyProtection="1">
      <alignment horizontal="center" vertical="center"/>
    </xf>
    <xf numFmtId="3" fontId="47" fillId="5" borderId="118" xfId="5" applyNumberFormat="1" applyFont="1" applyFill="1" applyBorder="1" applyAlignment="1" applyProtection="1">
      <alignment horizontal="center" vertical="center"/>
    </xf>
    <xf numFmtId="3" fontId="46" fillId="5" borderId="121" xfId="5" applyNumberFormat="1" applyFont="1" applyFill="1" applyBorder="1" applyAlignment="1" applyProtection="1">
      <alignment horizontal="right" vertical="center" wrapText="1" indent="1"/>
    </xf>
    <xf numFmtId="3" fontId="49" fillId="5" borderId="104" xfId="5" applyNumberFormat="1" applyFont="1" applyFill="1" applyBorder="1" applyAlignment="1" applyProtection="1">
      <alignment horizontal="center" vertical="center" wrapText="1"/>
    </xf>
    <xf numFmtId="3" fontId="46" fillId="5" borderId="123" xfId="5" applyNumberFormat="1" applyFont="1" applyFill="1" applyBorder="1" applyAlignment="1" applyProtection="1">
      <alignment horizontal="right" vertical="center" wrapText="1" indent="1"/>
    </xf>
    <xf numFmtId="3" fontId="50" fillId="5" borderId="124" xfId="5" applyNumberFormat="1" applyFont="1" applyFill="1" applyBorder="1" applyAlignment="1" applyProtection="1">
      <alignment horizontal="center" vertical="top" wrapText="1"/>
    </xf>
    <xf numFmtId="3" fontId="5" fillId="11" borderId="60" xfId="5" applyNumberFormat="1" applyFont="1" applyFill="1" applyBorder="1" applyAlignment="1" applyProtection="1">
      <alignment horizontal="center" vertical="center"/>
      <protection locked="0"/>
    </xf>
    <xf numFmtId="3" fontId="5" fillId="11" borderId="61" xfId="5" applyNumberFormat="1" applyFont="1" applyFill="1" applyBorder="1" applyAlignment="1" applyProtection="1">
      <alignment horizontal="center" vertical="center"/>
      <protection locked="0"/>
    </xf>
    <xf numFmtId="3" fontId="5" fillId="11" borderId="72" xfId="5" applyNumberFormat="1" applyFont="1" applyFill="1" applyBorder="1" applyAlignment="1" applyProtection="1">
      <alignment horizontal="center" vertical="center"/>
      <protection locked="0"/>
    </xf>
    <xf numFmtId="3" fontId="5" fillId="11" borderId="73" xfId="5" applyNumberFormat="1" applyFont="1" applyFill="1" applyBorder="1" applyAlignment="1" applyProtection="1">
      <alignment horizontal="center" vertical="center"/>
      <protection locked="0"/>
    </xf>
    <xf numFmtId="0" fontId="6" fillId="11" borderId="8" xfId="0" applyFont="1" applyFill="1" applyBorder="1" applyAlignment="1" applyProtection="1">
      <alignment horizontal="left" vertical="center" indent="1"/>
      <protection locked="0"/>
    </xf>
    <xf numFmtId="0" fontId="6" fillId="11" borderId="8" xfId="0" applyFont="1" applyFill="1" applyBorder="1" applyAlignment="1" applyProtection="1">
      <alignment horizontal="left" vertical="center" indent="1"/>
    </xf>
    <xf numFmtId="0" fontId="19" fillId="3" borderId="9" xfId="0" applyFont="1" applyFill="1" applyBorder="1" applyAlignment="1" applyProtection="1">
      <alignment horizontal="left" vertical="center" indent="1"/>
    </xf>
    <xf numFmtId="0" fontId="19" fillId="3" borderId="10" xfId="0" applyFont="1" applyFill="1" applyBorder="1" applyAlignment="1" applyProtection="1">
      <alignment horizontal="left" vertical="center" indent="1"/>
    </xf>
    <xf numFmtId="3" fontId="31" fillId="0" borderId="129" xfId="0" applyNumberFormat="1" applyFont="1" applyBorder="1" applyAlignment="1" applyProtection="1">
      <alignment horizontal="center" vertical="center" wrapText="1"/>
    </xf>
    <xf numFmtId="4" fontId="30" fillId="2" borderId="4" xfId="0" applyNumberFormat="1" applyFont="1" applyFill="1" applyBorder="1" applyAlignment="1" applyProtection="1">
      <alignment horizontal="right" vertical="center" wrapText="1"/>
    </xf>
    <xf numFmtId="4" fontId="28" fillId="0" borderId="130" xfId="0" applyNumberFormat="1" applyFont="1" applyFill="1" applyBorder="1" applyAlignment="1" applyProtection="1">
      <alignment horizontal="center" vertical="center"/>
    </xf>
    <xf numFmtId="3" fontId="31" fillId="0" borderId="131" xfId="0" applyNumberFormat="1" applyFont="1" applyBorder="1" applyAlignment="1" applyProtection="1">
      <alignment horizontal="center" vertical="center" wrapText="1"/>
    </xf>
    <xf numFmtId="4" fontId="31" fillId="0" borderId="132" xfId="0" applyNumberFormat="1" applyFont="1" applyFill="1" applyBorder="1" applyAlignment="1" applyProtection="1">
      <alignment horizontal="center" vertical="center"/>
    </xf>
    <xf numFmtId="4" fontId="30" fillId="2" borderId="132" xfId="0" applyNumberFormat="1" applyFont="1" applyFill="1" applyBorder="1" applyAlignment="1" applyProtection="1">
      <alignment horizontal="right" vertical="center" wrapText="1"/>
    </xf>
    <xf numFmtId="4" fontId="28" fillId="0" borderId="133" xfId="0" applyNumberFormat="1" applyFont="1" applyFill="1" applyBorder="1" applyAlignment="1" applyProtection="1">
      <alignment horizontal="center" vertical="center"/>
    </xf>
    <xf numFmtId="0" fontId="35" fillId="5" borderId="47" xfId="0" applyFont="1" applyFill="1" applyBorder="1" applyAlignment="1" applyProtection="1">
      <alignment vertical="center" wrapText="1"/>
    </xf>
    <xf numFmtId="0" fontId="35" fillId="5" borderId="48" xfId="0" applyFont="1" applyFill="1" applyBorder="1" applyAlignment="1" applyProtection="1">
      <alignment vertical="center" wrapText="1"/>
    </xf>
    <xf numFmtId="0" fontId="38" fillId="5" borderId="44" xfId="0" applyFont="1" applyFill="1" applyBorder="1" applyAlignment="1" applyProtection="1">
      <alignment horizontal="center" vertical="center"/>
    </xf>
    <xf numFmtId="0" fontId="38" fillId="5" borderId="0" xfId="0" applyFont="1" applyFill="1" applyBorder="1" applyAlignment="1" applyProtection="1">
      <alignment horizontal="center" vertical="center"/>
    </xf>
    <xf numFmtId="0" fontId="38" fillId="5" borderId="45" xfId="0" applyFont="1" applyFill="1" applyBorder="1" applyAlignment="1" applyProtection="1">
      <alignment horizontal="center" vertical="center"/>
    </xf>
    <xf numFmtId="0" fontId="41" fillId="6" borderId="80" xfId="7" applyFont="1" applyFill="1" applyBorder="1" applyAlignment="1">
      <alignment horizontal="right" vertical="center" indent="1"/>
    </xf>
    <xf numFmtId="0" fontId="41" fillId="6" borderId="88" xfId="7" applyFont="1" applyFill="1" applyBorder="1" applyAlignment="1">
      <alignment horizontal="right" vertical="center" indent="1"/>
    </xf>
    <xf numFmtId="0" fontId="41" fillId="6" borderId="92" xfId="7" applyFont="1" applyFill="1" applyBorder="1" applyAlignment="1">
      <alignment horizontal="right" vertical="center" indent="1"/>
    </xf>
    <xf numFmtId="0" fontId="17" fillId="8" borderId="80" xfId="7" applyFont="1" applyFill="1" applyBorder="1" applyAlignment="1">
      <alignment horizontal="center" vertical="center"/>
    </xf>
    <xf numFmtId="0" fontId="17" fillId="8" borderId="88" xfId="7" applyFont="1" applyFill="1" applyBorder="1" applyAlignment="1">
      <alignment horizontal="center" vertical="center"/>
    </xf>
    <xf numFmtId="0" fontId="17" fillId="8" borderId="92" xfId="7" applyFont="1" applyFill="1" applyBorder="1" applyAlignment="1">
      <alignment horizontal="center" vertical="center"/>
    </xf>
    <xf numFmtId="3" fontId="41" fillId="5" borderId="51" xfId="0" applyNumberFormat="1" applyFont="1" applyFill="1" applyBorder="1" applyAlignment="1" applyProtection="1">
      <alignment horizontal="center" vertical="center" wrapText="1"/>
    </xf>
    <xf numFmtId="3" fontId="41" fillId="5" borderId="55" xfId="0" applyNumberFormat="1" applyFont="1" applyFill="1" applyBorder="1" applyAlignment="1" applyProtection="1">
      <alignment horizontal="center" vertical="center"/>
    </xf>
    <xf numFmtId="164" fontId="17" fillId="8" borderId="0" xfId="2" applyFont="1" applyFill="1" applyBorder="1" applyAlignment="1" applyProtection="1">
      <alignment horizontal="center" vertical="center" wrapText="1"/>
    </xf>
    <xf numFmtId="3" fontId="44" fillId="6" borderId="90" xfId="0" applyNumberFormat="1" applyFont="1" applyFill="1" applyBorder="1" applyAlignment="1" applyProtection="1">
      <alignment horizontal="center" vertical="center" wrapText="1"/>
    </xf>
    <xf numFmtId="3" fontId="44" fillId="6" borderId="89" xfId="0" applyNumberFormat="1" applyFont="1" applyFill="1" applyBorder="1" applyAlignment="1" applyProtection="1">
      <alignment horizontal="center" vertical="center" wrapText="1"/>
    </xf>
    <xf numFmtId="3" fontId="44" fillId="6" borderId="91" xfId="0" applyNumberFormat="1" applyFont="1" applyFill="1" applyBorder="1" applyAlignment="1" applyProtection="1">
      <alignment horizontal="center" vertical="center" wrapText="1"/>
    </xf>
    <xf numFmtId="3" fontId="41" fillId="6" borderId="90" xfId="0" applyNumberFormat="1" applyFont="1" applyFill="1" applyBorder="1" applyAlignment="1" applyProtection="1">
      <alignment horizontal="center" vertical="center" wrapText="1"/>
    </xf>
    <xf numFmtId="3" fontId="41" fillId="6" borderId="89" xfId="0" applyNumberFormat="1" applyFont="1" applyFill="1" applyBorder="1" applyAlignment="1" applyProtection="1">
      <alignment horizontal="center" vertical="center" wrapText="1"/>
    </xf>
    <xf numFmtId="3" fontId="41" fillId="6" borderId="91" xfId="0" applyNumberFormat="1" applyFont="1" applyFill="1" applyBorder="1" applyAlignment="1" applyProtection="1">
      <alignment horizontal="center" vertical="center" wrapText="1"/>
    </xf>
    <xf numFmtId="3" fontId="41" fillId="5" borderId="41" xfId="0" applyNumberFormat="1" applyFont="1" applyFill="1" applyBorder="1" applyAlignment="1" applyProtection="1">
      <alignment horizontal="center" vertical="center"/>
    </xf>
    <xf numFmtId="3" fontId="41" fillId="5" borderId="46" xfId="0" applyNumberFormat="1" applyFont="1" applyFill="1" applyBorder="1" applyAlignment="1" applyProtection="1">
      <alignment horizontal="center" vertical="center"/>
    </xf>
    <xf numFmtId="0" fontId="41" fillId="5" borderId="49" xfId="0" applyFont="1" applyFill="1" applyBorder="1" applyAlignment="1" applyProtection="1">
      <alignment horizontal="center" vertical="center"/>
    </xf>
    <xf numFmtId="0" fontId="41" fillId="5" borderId="89" xfId="0" applyFont="1" applyFill="1" applyBorder="1" applyAlignment="1" applyProtection="1">
      <alignment horizontal="center" vertical="center"/>
    </xf>
    <xf numFmtId="0" fontId="41" fillId="5" borderId="50" xfId="0" applyFont="1" applyFill="1" applyBorder="1" applyAlignment="1" applyProtection="1">
      <alignment horizontal="center" vertical="center"/>
    </xf>
    <xf numFmtId="11" fontId="26" fillId="9" borderId="26" xfId="0" applyNumberFormat="1" applyFont="1" applyFill="1" applyBorder="1" applyAlignment="1" applyProtection="1">
      <alignment horizontal="center" vertical="center" wrapText="1"/>
    </xf>
    <xf numFmtId="11" fontId="26" fillId="9" borderId="7" xfId="0" applyNumberFormat="1" applyFont="1" applyFill="1" applyBorder="1" applyAlignment="1" applyProtection="1">
      <alignment horizontal="center" vertical="center" wrapText="1"/>
    </xf>
    <xf numFmtId="0" fontId="32" fillId="5" borderId="27" xfId="0" applyFont="1" applyFill="1" applyBorder="1" applyAlignment="1" applyProtection="1">
      <alignment horizontal="center" vertical="center"/>
    </xf>
    <xf numFmtId="0" fontId="27" fillId="0" borderId="0" xfId="0" applyFont="1" applyAlignment="1" applyProtection="1">
      <alignment horizontal="center" vertical="center"/>
    </xf>
    <xf numFmtId="3" fontId="32" fillId="5" borderId="28" xfId="0" applyNumberFormat="1" applyFont="1" applyFill="1" applyBorder="1" applyAlignment="1" applyProtection="1">
      <alignment horizontal="center" vertical="center"/>
    </xf>
    <xf numFmtId="3" fontId="32" fillId="5" borderId="33" xfId="0" applyNumberFormat="1" applyFont="1" applyFill="1" applyBorder="1" applyAlignment="1" applyProtection="1">
      <alignment horizontal="center" vertical="center"/>
    </xf>
    <xf numFmtId="3" fontId="28" fillId="0" borderId="29" xfId="0" applyNumberFormat="1" applyFont="1" applyBorder="1" applyAlignment="1" applyProtection="1">
      <alignment horizontal="center" vertical="center"/>
    </xf>
    <xf numFmtId="3" fontId="28" fillId="0" borderId="5" xfId="0" applyNumberFormat="1" applyFont="1" applyBorder="1" applyAlignment="1" applyProtection="1">
      <alignment horizontal="center" vertical="center"/>
    </xf>
    <xf numFmtId="0" fontId="32" fillId="5" borderId="31" xfId="0" applyFont="1" applyFill="1" applyBorder="1" applyAlignment="1" applyProtection="1">
      <alignment horizontal="center" vertical="center" wrapText="1"/>
    </xf>
    <xf numFmtId="0" fontId="24" fillId="9" borderId="1" xfId="0" applyFont="1" applyFill="1" applyBorder="1" applyAlignment="1" applyProtection="1">
      <alignment horizontal="center" vertical="center" wrapText="1"/>
    </xf>
    <xf numFmtId="0" fontId="24" fillId="9" borderId="26" xfId="0" applyFont="1" applyFill="1" applyBorder="1" applyAlignment="1" applyProtection="1">
      <alignment horizontal="center" vertical="center" wrapText="1"/>
    </xf>
    <xf numFmtId="0" fontId="24" fillId="9" borderId="7" xfId="0" applyFont="1" applyFill="1" applyBorder="1" applyAlignment="1" applyProtection="1">
      <alignment horizontal="center" vertical="center" wrapText="1"/>
    </xf>
    <xf numFmtId="0" fontId="21" fillId="5" borderId="18" xfId="0" applyFont="1" applyFill="1" applyBorder="1" applyAlignment="1" applyProtection="1">
      <alignment horizontal="center" vertical="center" wrapText="1"/>
    </xf>
    <xf numFmtId="0" fontId="23" fillId="5" borderId="32" xfId="0" applyFont="1" applyFill="1" applyBorder="1" applyAlignment="1" applyProtection="1">
      <alignment horizontal="center" vertical="center" wrapText="1"/>
    </xf>
    <xf numFmtId="0" fontId="23" fillId="5" borderId="33" xfId="0" applyFont="1" applyFill="1" applyBorder="1" applyAlignment="1" applyProtection="1">
      <alignment horizontal="center" vertical="center" wrapText="1"/>
    </xf>
    <xf numFmtId="0" fontId="9" fillId="0" borderId="21" xfId="0" applyFont="1" applyBorder="1" applyAlignment="1" applyProtection="1">
      <alignment horizontal="left" vertical="center" wrapText="1"/>
    </xf>
    <xf numFmtId="0" fontId="23" fillId="5" borderId="34" xfId="0" applyFont="1" applyFill="1" applyBorder="1" applyAlignment="1" applyProtection="1">
      <alignment horizontal="center" vertical="center" wrapText="1"/>
    </xf>
    <xf numFmtId="0" fontId="21" fillId="5" borderId="86" xfId="0" applyFont="1" applyFill="1" applyBorder="1" applyAlignment="1" applyProtection="1">
      <alignment horizontal="center" vertical="center" wrapText="1"/>
    </xf>
    <xf numFmtId="0" fontId="21" fillId="5" borderId="87" xfId="0" applyFont="1" applyFill="1" applyBorder="1" applyAlignment="1" applyProtection="1">
      <alignment horizontal="center" vertical="center" wrapText="1"/>
    </xf>
    <xf numFmtId="0" fontId="6" fillId="0" borderId="11" xfId="0" applyFont="1" applyFill="1" applyBorder="1" applyAlignment="1" applyProtection="1">
      <alignment horizontal="right" vertical="center" wrapText="1"/>
    </xf>
    <xf numFmtId="0" fontId="6" fillId="0" borderId="35" xfId="0" applyFont="1" applyFill="1" applyBorder="1" applyAlignment="1" applyProtection="1">
      <alignment horizontal="right" vertical="center" wrapText="1"/>
    </xf>
    <xf numFmtId="0" fontId="6" fillId="0" borderId="36" xfId="0" applyFont="1" applyFill="1" applyBorder="1" applyAlignment="1" applyProtection="1">
      <alignment horizontal="right" vertical="center" wrapText="1"/>
    </xf>
    <xf numFmtId="164" fontId="18" fillId="0" borderId="1" xfId="2" applyFont="1" applyBorder="1" applyAlignment="1" applyProtection="1">
      <alignment horizontal="center" vertical="center" wrapText="1"/>
    </xf>
    <xf numFmtId="164" fontId="18" fillId="0" borderId="26" xfId="2" applyFont="1" applyBorder="1" applyAlignment="1" applyProtection="1">
      <alignment horizontal="center" vertical="center" wrapText="1"/>
    </xf>
    <xf numFmtId="164" fontId="18" fillId="0" borderId="7" xfId="2" applyFont="1" applyBorder="1" applyAlignment="1" applyProtection="1">
      <alignment horizontal="center" vertical="center" wrapText="1"/>
    </xf>
    <xf numFmtId="0" fontId="21" fillId="5" borderId="32" xfId="0" applyFont="1" applyFill="1" applyBorder="1" applyAlignment="1" applyProtection="1">
      <alignment horizontal="center" vertical="center" wrapText="1"/>
    </xf>
    <xf numFmtId="0" fontId="21" fillId="5" borderId="34" xfId="0" applyFont="1" applyFill="1" applyBorder="1" applyAlignment="1" applyProtection="1">
      <alignment horizontal="center" vertical="center" wrapText="1"/>
    </xf>
    <xf numFmtId="0" fontId="15" fillId="0" borderId="0" xfId="0" applyFont="1" applyAlignment="1" applyProtection="1">
      <alignment horizontal="center" vertical="center"/>
    </xf>
    <xf numFmtId="0" fontId="21" fillId="5" borderId="12" xfId="0" applyFont="1" applyFill="1" applyBorder="1" applyAlignment="1" applyProtection="1">
      <alignment horizontal="center" vertical="center"/>
    </xf>
    <xf numFmtId="0" fontId="21" fillId="5" borderId="13" xfId="0" applyFont="1" applyFill="1" applyBorder="1" applyAlignment="1" applyProtection="1">
      <alignment horizontal="center" vertical="center"/>
    </xf>
    <xf numFmtId="2" fontId="6" fillId="6" borderId="37" xfId="0" applyNumberFormat="1" applyFont="1" applyFill="1" applyBorder="1" applyAlignment="1" applyProtection="1">
      <alignment horizontal="center" vertical="center"/>
    </xf>
    <xf numFmtId="2" fontId="6" fillId="6" borderId="38" xfId="0" applyNumberFormat="1" applyFont="1" applyFill="1" applyBorder="1" applyAlignment="1" applyProtection="1">
      <alignment horizontal="center" vertical="center"/>
    </xf>
    <xf numFmtId="2" fontId="6" fillId="6" borderId="39" xfId="0" applyNumberFormat="1" applyFont="1" applyFill="1" applyBorder="1" applyAlignment="1" applyProtection="1">
      <alignment horizontal="center" vertical="center"/>
    </xf>
    <xf numFmtId="44" fontId="17" fillId="0" borderId="1" xfId="4" applyFont="1" applyBorder="1" applyAlignment="1" applyProtection="1">
      <alignment horizontal="center" vertical="center" wrapText="1"/>
    </xf>
    <xf numFmtId="44" fontId="17" fillId="0" borderId="7" xfId="4" applyFont="1" applyBorder="1" applyAlignment="1" applyProtection="1">
      <alignment horizontal="center" vertical="center" wrapText="1"/>
    </xf>
    <xf numFmtId="0" fontId="15" fillId="0" borderId="0" xfId="5" applyFont="1" applyAlignment="1" applyProtection="1">
      <alignment horizontal="center" vertical="center"/>
    </xf>
    <xf numFmtId="0" fontId="21" fillId="5" borderId="32" xfId="5" applyFont="1" applyFill="1" applyBorder="1" applyAlignment="1" applyProtection="1">
      <alignment horizontal="center" vertical="center" wrapText="1"/>
    </xf>
    <xf numFmtId="0" fontId="21" fillId="5" borderId="34" xfId="5" applyFont="1" applyFill="1" applyBorder="1" applyAlignment="1" applyProtection="1">
      <alignment horizontal="center" vertical="center" wrapText="1"/>
    </xf>
    <xf numFmtId="2" fontId="6" fillId="6" borderId="83" xfId="5" applyNumberFormat="1" applyFont="1" applyFill="1" applyBorder="1" applyAlignment="1" applyProtection="1">
      <alignment horizontal="center" vertical="center"/>
    </xf>
    <xf numFmtId="2" fontId="6" fillId="6" borderId="84" xfId="5" applyNumberFormat="1" applyFont="1" applyFill="1" applyBorder="1" applyAlignment="1" applyProtection="1">
      <alignment horizontal="center" vertical="center"/>
    </xf>
    <xf numFmtId="0" fontId="35" fillId="5" borderId="47" xfId="0" applyFont="1" applyFill="1" applyBorder="1" applyAlignment="1">
      <alignment vertical="center" wrapText="1"/>
    </xf>
    <xf numFmtId="0" fontId="35" fillId="5" borderId="48" xfId="0" applyFont="1" applyFill="1" applyBorder="1" applyAlignment="1">
      <alignment vertical="center" wrapText="1"/>
    </xf>
    <xf numFmtId="164" fontId="17" fillId="8" borderId="47" xfId="2" applyFont="1" applyFill="1" applyBorder="1" applyAlignment="1" applyProtection="1">
      <alignment horizontal="center" vertical="center" wrapText="1"/>
    </xf>
    <xf numFmtId="0" fontId="47" fillId="5" borderId="110" xfId="5" applyFont="1" applyFill="1" applyBorder="1" applyAlignment="1" applyProtection="1">
      <alignment horizontal="center" vertical="center"/>
    </xf>
    <xf numFmtId="3" fontId="48" fillId="5" borderId="111" xfId="5" applyNumberFormat="1" applyFont="1" applyFill="1" applyBorder="1" applyAlignment="1" applyProtection="1">
      <alignment horizontal="center" vertical="center" wrapText="1"/>
    </xf>
    <xf numFmtId="3" fontId="48" fillId="5" borderId="114" xfId="5" applyNumberFormat="1" applyFont="1" applyFill="1" applyBorder="1" applyAlignment="1" applyProtection="1">
      <alignment horizontal="center" vertical="center" wrapText="1"/>
    </xf>
    <xf numFmtId="3" fontId="48" fillId="5" borderId="117" xfId="5" applyNumberFormat="1" applyFont="1" applyFill="1" applyBorder="1" applyAlignment="1" applyProtection="1">
      <alignment horizontal="center" vertical="center" wrapText="1"/>
    </xf>
    <xf numFmtId="0" fontId="47" fillId="5" borderId="119" xfId="5" applyFont="1" applyFill="1" applyBorder="1" applyAlignment="1" applyProtection="1">
      <alignment horizontal="center" vertical="center"/>
    </xf>
    <xf numFmtId="3" fontId="48" fillId="5" borderId="120" xfId="5" applyNumberFormat="1" applyFont="1" applyFill="1" applyBorder="1" applyAlignment="1" applyProtection="1">
      <alignment horizontal="center" vertical="center" wrapText="1"/>
    </xf>
    <xf numFmtId="3" fontId="48" fillId="5" borderId="122" xfId="5" applyNumberFormat="1" applyFont="1" applyFill="1" applyBorder="1" applyAlignment="1" applyProtection="1">
      <alignment horizontal="center" vertical="center" wrapText="1"/>
    </xf>
    <xf numFmtId="3" fontId="48" fillId="5" borderId="125" xfId="5" applyNumberFormat="1" applyFont="1" applyFill="1" applyBorder="1" applyAlignment="1" applyProtection="1">
      <alignment horizontal="center" vertical="center" wrapText="1"/>
    </xf>
    <xf numFmtId="0" fontId="24" fillId="0" borderId="1" xfId="0" applyFont="1" applyBorder="1" applyAlignment="1" applyProtection="1">
      <alignment horizontal="center" vertical="center" wrapText="1"/>
    </xf>
    <xf numFmtId="0" fontId="24" fillId="0" borderId="26" xfId="0" applyFont="1" applyBorder="1" applyAlignment="1" applyProtection="1">
      <alignment horizontal="center" vertical="center" wrapText="1"/>
    </xf>
    <xf numFmtId="0" fontId="24" fillId="0" borderId="7" xfId="0" applyFont="1" applyBorder="1" applyAlignment="1" applyProtection="1">
      <alignment horizontal="center" vertical="center" wrapText="1"/>
    </xf>
    <xf numFmtId="0" fontId="35" fillId="5" borderId="102" xfId="0" applyFont="1" applyFill="1" applyBorder="1" applyAlignment="1" applyProtection="1">
      <alignment horizontal="center" vertical="center" wrapText="1"/>
    </xf>
    <xf numFmtId="0" fontId="35" fillId="5" borderId="105" xfId="0" applyFont="1" applyFill="1" applyBorder="1" applyAlignment="1" applyProtection="1">
      <alignment horizontal="center" vertical="center" wrapText="1"/>
    </xf>
    <xf numFmtId="0" fontId="35" fillId="5" borderId="108" xfId="0" applyFont="1" applyFill="1" applyBorder="1" applyAlignment="1" applyProtection="1">
      <alignment horizontal="center" vertical="center" wrapText="1"/>
    </xf>
    <xf numFmtId="0" fontId="35" fillId="5" borderId="101" xfId="0" applyFont="1" applyFill="1" applyBorder="1" applyAlignment="1" applyProtection="1">
      <alignment horizontal="center" vertical="center" wrapText="1"/>
    </xf>
    <xf numFmtId="0" fontId="37" fillId="5" borderId="40" xfId="0" applyFont="1" applyFill="1" applyBorder="1" applyAlignment="1" applyProtection="1">
      <alignment horizontal="center" vertical="center"/>
    </xf>
    <xf numFmtId="0" fontId="25" fillId="0" borderId="1" xfId="0" applyFont="1" applyBorder="1" applyAlignment="1" applyProtection="1">
      <alignment horizontal="center" vertical="center" wrapText="1"/>
    </xf>
    <xf numFmtId="0" fontId="25" fillId="0" borderId="7" xfId="0" applyFont="1" applyBorder="1" applyAlignment="1" applyProtection="1">
      <alignment horizontal="center" vertical="center" wrapText="1"/>
    </xf>
  </cellXfs>
  <cellStyles count="8">
    <cellStyle name="Euro" xfId="1"/>
    <cellStyle name="Euro 2" xfId="6"/>
    <cellStyle name="Monétaire" xfId="2" builtinId="4"/>
    <cellStyle name="Monétaire_2552 - Gecina - Anthos - MT - DCE - Annexes - FLG" xfId="4"/>
    <cellStyle name="Normal" xfId="0" builtinId="0"/>
    <cellStyle name="Normal 2" xfId="5"/>
    <cellStyle name="Normal 3" xfId="7"/>
    <cellStyle name="T1" xfId="3"/>
  </cellStyles>
  <dxfs count="0"/>
  <tableStyles count="0" defaultTableStyle="TableStyleMedium9" defaultPivotStyle="PivotStyleLight16"/>
  <colors>
    <mruColors>
      <color rgb="FFFFFFCC"/>
      <color rgb="FF38562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externalLink" Target="externalLinks/externalLink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727363</xdr:colOff>
      <xdr:row>0</xdr:row>
      <xdr:rowOff>121228</xdr:rowOff>
    </xdr:from>
    <xdr:to>
      <xdr:col>0</xdr:col>
      <xdr:colOff>2298988</xdr:colOff>
      <xdr:row>1</xdr:row>
      <xdr:rowOff>250248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81751A4-9649-4700-BD84-53A39783BA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7363" y="121228"/>
          <a:ext cx="15716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685800</xdr:colOff>
      <xdr:row>0</xdr:row>
      <xdr:rowOff>57150</xdr:rowOff>
    </xdr:from>
    <xdr:to>
      <xdr:col>0</xdr:col>
      <xdr:colOff>2257425</xdr:colOff>
      <xdr:row>0</xdr:row>
      <xdr:rowOff>523875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F3BFAAB-5C05-4FDE-AE88-FF4586923C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57150"/>
          <a:ext cx="15716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806823</xdr:colOff>
      <xdr:row>0</xdr:row>
      <xdr:rowOff>78442</xdr:rowOff>
    </xdr:from>
    <xdr:to>
      <xdr:col>0</xdr:col>
      <xdr:colOff>2378448</xdr:colOff>
      <xdr:row>0</xdr:row>
      <xdr:rowOff>545167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BAE794B-B0EA-45CD-8158-115316ADB6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6823" y="78442"/>
          <a:ext cx="15716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638735</xdr:colOff>
      <xdr:row>0</xdr:row>
      <xdr:rowOff>145676</xdr:rowOff>
    </xdr:from>
    <xdr:to>
      <xdr:col>0</xdr:col>
      <xdr:colOff>2210360</xdr:colOff>
      <xdr:row>0</xdr:row>
      <xdr:rowOff>612401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7EDAF3D-4A03-48EA-BAF6-592DD81E90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735" y="145676"/>
          <a:ext cx="15716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-watford1\vol1\Shared\Construction\TWCServices\PEP\Tenders\06-401%20OGC93%20Corporate%20Offices%20Norwich\11_SC\G4S\VIII%20OGC%20Pricing%20Matrix%20Service%20Specification%20Reduced%20Hours%20for%20London%20and%20Norwich%20Fin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UADRIM-FS01\Commun\Tertiaire%20Commerce\IS%20BASE%20COM\Dossiers%20en%20cours\16741%20ANTHOS\03%20-%20&#233;l&#233;ments%20&#233;tude\01.Docs%20Chiffrage\ANTHOS%20v_commerce_14-01-1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2339%20-%20Gecina%20-%20Le%20Pyramidion\MODELE%20ANAOF%20CRYSTALYS\0-%20CD%20Candidats\ELYO\calcul%20p2%20square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UADRIM-FS01\Commun\Tertiaire%20Commerce\IS%20BASE%20COM\Dossiers%20en%20cours\16741%20ANTHOS\16628%20GECINA%20-%2037%20RUE%20DU%20LOUVRE\04%20-%20&#233;l&#233;ments%20&#233;tude\NCO_37%20Louvre-flg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-watford1\vol1\Shared\Construction\TWCServices\PEP\Tenders\06-401%20OGC93%20Corporate%20Offices%20Norwich\11_SC\G4S\VII%20OGC%20Pricing%20Matrix%20Service%20Specification%20Reduced%20Hours%20for%20London%20and%20Norwich%20Fina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-watford1\vol1\Shared\Construction\TWCServices\PEP\Tenders\06-401%20OGC93%20Corporate%20Offices%20Norwich\11_SC\G4S\VII%20of%20OGC%20Pricing%20Matrix%20Service%20Final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-watford1\vol1\Shared\Construction\TWCServices\PEP\Tenders\06-401%20OGC93%20Corporate%20Offices%20Norwich\11_SC\Insitu\Book1.xls%20ocg%20out%20put%20spe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Management"/>
      <sheetName val="Helpdesk"/>
      <sheetName val="PPM &amp; Reactive"/>
      <sheetName val="Cleaning"/>
      <sheetName val="Security"/>
      <sheetName val="SECURITY  OH &amp; P SPREAD"/>
      <sheetName val="Reception"/>
      <sheetName val="Post"/>
      <sheetName val="Reprographic"/>
      <sheetName val="Catering"/>
      <sheetName val="Setting Up Operations"/>
    </sheetNames>
    <sheetDataSet>
      <sheetData sheetId="0"/>
      <sheetData sheetId="1"/>
      <sheetData sheetId="2"/>
      <sheetData sheetId="3"/>
      <sheetData sheetId="4"/>
      <sheetData sheetId="5">
        <row r="197">
          <cell r="P197">
            <v>1.137759149603139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URES"/>
      <sheetName val="PRESTATIONS INTERNES"/>
      <sheetName val="COUTS EXTERIEURS"/>
      <sheetName val="Filtration"/>
      <sheetName val="Ventilo convecteurs"/>
      <sheetName val="SYNTHESE"/>
      <sheetName val="REVUE CHIFFRAGE"/>
      <sheetName val="PLANNING"/>
      <sheetName val="REVUE RO"/>
      <sheetName val="Revue version 1"/>
      <sheetName val="REVUE Régime Réduit"/>
      <sheetName val="REVUE Régime Réduit (2)"/>
      <sheetName val="BPU"/>
      <sheetName val="DPGF Sections-Prestations"/>
      <sheetName val="DPGF Moyens Humains"/>
      <sheetName val="DPGF GMAO"/>
      <sheetName val="DPGF Fourn-Cons-MT-P"/>
      <sheetName val="DPGF Sous-traitance"/>
      <sheetName val="CH-W Charge de travail"/>
      <sheetName val="CH-W Fiches de Qualif. 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PGF    &gt;&gt;"/>
      <sheetName val="DPGF Sections-Prestations"/>
      <sheetName val="DPGF Moyens Humains"/>
      <sheetName val="DPGF GMAO"/>
      <sheetName val="DPGF Sous-traitance"/>
      <sheetName val="DPGF Fourn-Cons-MT-P"/>
      <sheetName val="CHARGE DE TRAVAIL    &gt;&gt; "/>
      <sheetName val="CH-W Charge de travail"/>
      <sheetName val="CH-W Fiches de Qualif. "/>
      <sheetName val="Données"/>
      <sheetName val="MO"/>
      <sheetName val="Info"/>
      <sheetName val="Fiche Offre"/>
      <sheetName val="recapCout"/>
      <sheetName val="Gammes Elyo"/>
      <sheetName val="Vente"/>
      <sheetName val="Poste fixe"/>
      <sheetName val="THS"/>
      <sheetName val="Recap gammes"/>
      <sheetName val="recapHeures"/>
      <sheetName val="consommables"/>
      <sheetName val="Charge de travail"/>
      <sheetName val="Dictionnaire"/>
      <sheetName val="Feuil2"/>
      <sheetName val="Feuil3"/>
      <sheetName val="Feuil4"/>
      <sheetName val="Feuil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"/>
      <sheetName val="CALCUL TEMPS"/>
      <sheetName val="SOMMAIRE ALPHA"/>
      <sheetName val="SOMMAIRE ANALOG"/>
      <sheetName val="Equipement BD"/>
      <sheetName val="MENU"/>
      <sheetName val="NOTE de CALCUL"/>
      <sheetName val="REVUE"/>
      <sheetName val="REVUE régime réduit"/>
      <sheetName val="Option remplacement"/>
      <sheetName val="REVUE option"/>
      <sheetName val="Cout extérieur"/>
      <sheetName val="Cout fournitures"/>
      <sheetName val="PPV"/>
      <sheetName val="Base de données"/>
      <sheetName val="Charge de W heures"/>
      <sheetName val="Montant par lot"/>
      <sheetName val="Fournitures"/>
      <sheetName val="Sous traitants"/>
      <sheetName val="€ LOT DEBOURSE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H1">
            <v>0.93700000000000006</v>
          </cell>
          <cell r="BE1">
            <v>0.03</v>
          </cell>
        </row>
        <row r="2">
          <cell r="BE2">
            <v>0.1</v>
          </cell>
        </row>
        <row r="3">
          <cell r="BE3">
            <v>0.15</v>
          </cell>
          <cell r="BQ3">
            <v>1.1499999999999999</v>
          </cell>
        </row>
        <row r="4">
          <cell r="BE4">
            <v>0.2</v>
          </cell>
        </row>
        <row r="5">
          <cell r="BE5">
            <v>0.25</v>
          </cell>
          <cell r="BG5">
            <v>72</v>
          </cell>
          <cell r="BK5">
            <v>1.19</v>
          </cell>
          <cell r="BP5">
            <v>1.25</v>
          </cell>
        </row>
        <row r="6">
          <cell r="BE6">
            <v>0.3</v>
          </cell>
        </row>
        <row r="8">
          <cell r="N8">
            <v>1</v>
          </cell>
          <cell r="O8" t="str">
            <v>CVCD</v>
          </cell>
          <cell r="P8" t="str">
            <v>Production et distribution d'eau chaude CPCU</v>
          </cell>
          <cell r="Q8" t="str">
            <v>PRODUCTION D'EAU CHAUDE - EQUIPEMENTS A LA CHARGE DE CPCU</v>
          </cell>
          <cell r="R8" t="str">
            <v>ECHANGEUR VAPEUR / EAU CHAUDE</v>
          </cell>
          <cell r="S8">
            <v>1</v>
          </cell>
          <cell r="T8" t="str">
            <v>BAELTZ</v>
          </cell>
          <cell r="U8" t="str">
            <v>P = 400 kW</v>
          </cell>
          <cell r="V8" t="str">
            <v>Sous-station Chaud</v>
          </cell>
          <cell r="W8" t="str">
            <v>R-1</v>
          </cell>
          <cell r="X8" t="str">
            <v>Réseaux EC</v>
          </cell>
          <cell r="Y8" t="str">
            <v>Pour information car ces équipenents sont
pris en charge par
CPCU</v>
          </cell>
          <cell r="Z8">
            <v>2008</v>
          </cell>
          <cell r="AB8">
            <v>2</v>
          </cell>
          <cell r="AC8">
            <v>2</v>
          </cell>
          <cell r="AD8">
            <v>2</v>
          </cell>
          <cell r="AE8">
            <v>2</v>
          </cell>
        </row>
        <row r="9">
          <cell r="N9">
            <v>2</v>
          </cell>
          <cell r="O9" t="str">
            <v>CVCD</v>
          </cell>
          <cell r="P9" t="str">
            <v>Production et distribution d'eau chaude CPCU</v>
          </cell>
          <cell r="Q9" t="str">
            <v>PRODUCTION D'EAU CHAUDE - EQUIPEMENTS A LA CHARGE DE CPCU</v>
          </cell>
          <cell r="R9" t="str">
            <v xml:space="preserve">VANNE D'ISOLEMENT </v>
          </cell>
          <cell r="S9">
            <v>0</v>
          </cell>
          <cell r="T9" t="str">
            <v>-</v>
          </cell>
          <cell r="U9" t="str">
            <v>-</v>
          </cell>
          <cell r="V9" t="str">
            <v>Sous-station Chaud</v>
          </cell>
          <cell r="W9" t="str">
            <v>R-1</v>
          </cell>
          <cell r="X9" t="str">
            <v>Echangeur EC</v>
          </cell>
          <cell r="Y9" t="str">
            <v>Pour information car ces équipenents sont
pris en charge par
CPCU</v>
          </cell>
          <cell r="Z9">
            <v>2008</v>
          </cell>
          <cell r="AB9">
            <v>2</v>
          </cell>
          <cell r="AC9">
            <v>2</v>
          </cell>
          <cell r="AD9">
            <v>2</v>
          </cell>
          <cell r="AE9">
            <v>2</v>
          </cell>
        </row>
        <row r="10">
          <cell r="N10">
            <v>3</v>
          </cell>
          <cell r="O10" t="str">
            <v>CVCD</v>
          </cell>
          <cell r="P10" t="str">
            <v>Production et distribution d'eau chaude CPCU</v>
          </cell>
          <cell r="Q10" t="str">
            <v>PRODUCTION D'EAU CHAUDE - EQUIPEMENTS A LA CHARGE DE CPCU</v>
          </cell>
          <cell r="R10" t="str">
            <v>BOUTEILLE DE PURGE</v>
          </cell>
          <cell r="S10">
            <v>1</v>
          </cell>
          <cell r="T10" t="str">
            <v>-</v>
          </cell>
          <cell r="U10" t="str">
            <v>-</v>
          </cell>
          <cell r="V10" t="str">
            <v>Sous-station Chaud</v>
          </cell>
          <cell r="W10" t="str">
            <v>R-1</v>
          </cell>
          <cell r="X10" t="str">
            <v>Production d'eau chaude</v>
          </cell>
          <cell r="Y10" t="str">
            <v>Pour information car ces équipenents sont
pris en charge par
CPCU</v>
          </cell>
          <cell r="Z10">
            <v>2008</v>
          </cell>
          <cell r="AB10">
            <v>2</v>
          </cell>
          <cell r="AC10">
            <v>2</v>
          </cell>
          <cell r="AD10">
            <v>2</v>
          </cell>
          <cell r="AE10">
            <v>2</v>
          </cell>
        </row>
        <row r="11">
          <cell r="N11">
            <v>4</v>
          </cell>
          <cell r="O11" t="str">
            <v>CVCD</v>
          </cell>
          <cell r="P11" t="str">
            <v>Production et distribution d'eau chaude CPCU</v>
          </cell>
          <cell r="Q11" t="str">
            <v>PRODUCTION D'EAU CHAUDE - EQUIPEMENTS A LA CHARGE DE CPCU</v>
          </cell>
          <cell r="R11" t="str">
            <v>POMPE DOUBLE DE RECYCLAGE</v>
          </cell>
          <cell r="S11">
            <v>1</v>
          </cell>
          <cell r="T11" t="str">
            <v>-</v>
          </cell>
          <cell r="U11">
            <v>0</v>
          </cell>
          <cell r="V11" t="str">
            <v>Sous-station Chaud</v>
          </cell>
          <cell r="W11" t="str">
            <v>R-1</v>
          </cell>
          <cell r="X11" t="str">
            <v>Production d'eau chaude</v>
          </cell>
          <cell r="Y11" t="str">
            <v>Pour information car ces équipenents sont
pris en charge par
CPCU</v>
          </cell>
          <cell r="Z11">
            <v>2008</v>
          </cell>
          <cell r="AB11">
            <v>2</v>
          </cell>
          <cell r="AC11">
            <v>2</v>
          </cell>
          <cell r="AD11">
            <v>2</v>
          </cell>
          <cell r="AE11">
            <v>2</v>
          </cell>
        </row>
        <row r="12">
          <cell r="N12">
            <v>5</v>
          </cell>
          <cell r="O12" t="str">
            <v>CVCD</v>
          </cell>
          <cell r="P12" t="str">
            <v>Production et distribution d'eau chaude CPCU</v>
          </cell>
          <cell r="Q12" t="str">
            <v>PRODUCTION D'EAU CHAUDE - EQUIPEMENTS A LA CHARGE DE CPCU</v>
          </cell>
          <cell r="R12" t="str">
            <v>THERMOMETRE</v>
          </cell>
          <cell r="S12">
            <v>0</v>
          </cell>
          <cell r="T12" t="str">
            <v>-</v>
          </cell>
          <cell r="U12" t="str">
            <v>-</v>
          </cell>
          <cell r="V12" t="str">
            <v>Sous-station Chaud</v>
          </cell>
          <cell r="W12" t="str">
            <v>R-1</v>
          </cell>
          <cell r="X12" t="str">
            <v>Production d'eau chaude</v>
          </cell>
          <cell r="Y12" t="str">
            <v>Pour information car ces équipenents sont
pris en charge par
CPCU</v>
          </cell>
          <cell r="Z12">
            <v>2008</v>
          </cell>
          <cell r="AB12">
            <v>2</v>
          </cell>
          <cell r="AC12">
            <v>2</v>
          </cell>
          <cell r="AD12">
            <v>2</v>
          </cell>
          <cell r="AE12">
            <v>2</v>
          </cell>
        </row>
        <row r="13">
          <cell r="N13">
            <v>6</v>
          </cell>
          <cell r="O13" t="str">
            <v>CVCD</v>
          </cell>
          <cell r="P13" t="str">
            <v>Production et distribution d'eau chaude CPCU</v>
          </cell>
          <cell r="Q13" t="str">
            <v>PRODUCTION D'EAU CHAUDE - EQUIPEMENTS A LA CHARGE DE CPCU</v>
          </cell>
          <cell r="R13" t="str">
            <v>MANOMETRE</v>
          </cell>
          <cell r="S13">
            <v>0</v>
          </cell>
          <cell r="T13" t="str">
            <v>-</v>
          </cell>
          <cell r="U13" t="str">
            <v>-</v>
          </cell>
          <cell r="V13" t="str">
            <v>Sous-station Chaud</v>
          </cell>
          <cell r="W13" t="str">
            <v>R-1</v>
          </cell>
          <cell r="X13" t="str">
            <v>Production d'eau chaude</v>
          </cell>
          <cell r="Y13" t="str">
            <v>Pour information car ces équipenents sont
pris en charge par
CPCU</v>
          </cell>
          <cell r="Z13">
            <v>2008</v>
          </cell>
          <cell r="AB13">
            <v>2</v>
          </cell>
          <cell r="AC13">
            <v>2</v>
          </cell>
          <cell r="AD13">
            <v>2</v>
          </cell>
          <cell r="AE13">
            <v>2</v>
          </cell>
        </row>
        <row r="14">
          <cell r="N14">
            <v>7</v>
          </cell>
          <cell r="O14" t="str">
            <v>CVCD</v>
          </cell>
          <cell r="P14" t="str">
            <v>Production et distribution d'eau chaude CPCU</v>
          </cell>
          <cell r="Q14" t="str">
            <v>PRODUCTION D'EAU CHAUDE - EQUIPEMENTS A LA CHARGE DE CPCU</v>
          </cell>
          <cell r="R14" t="str">
            <v>VANNE 2 VOIES MOTORISEE</v>
          </cell>
          <cell r="S14">
            <v>0</v>
          </cell>
          <cell r="T14" t="str">
            <v>-</v>
          </cell>
          <cell r="U14" t="str">
            <v>-</v>
          </cell>
          <cell r="V14" t="str">
            <v>Sous-station Chaud</v>
          </cell>
          <cell r="W14" t="str">
            <v>R-1</v>
          </cell>
          <cell r="X14" t="str">
            <v>Production d'eau chaude</v>
          </cell>
          <cell r="Y14" t="str">
            <v>Pour information car ces équipenents sont
pris en charge par
CPCU</v>
          </cell>
          <cell r="Z14">
            <v>2008</v>
          </cell>
          <cell r="AB14">
            <v>2</v>
          </cell>
          <cell r="AC14">
            <v>2</v>
          </cell>
          <cell r="AD14">
            <v>2</v>
          </cell>
          <cell r="AE14">
            <v>2</v>
          </cell>
        </row>
        <row r="15">
          <cell r="N15">
            <v>8</v>
          </cell>
          <cell r="O15" t="str">
            <v>CVCD</v>
          </cell>
          <cell r="P15" t="str">
            <v>Production et distribution d'eau chaude CPCU</v>
          </cell>
          <cell r="Q15" t="str">
            <v>PRODUCTION D'EAU CHAUDE - EQUIPEMENTS A LA CHARGE DE CPCU</v>
          </cell>
          <cell r="R15" t="str">
            <v>VANNE 3 VOIES MOTORISEE</v>
          </cell>
          <cell r="S15">
            <v>0</v>
          </cell>
          <cell r="T15" t="str">
            <v>-</v>
          </cell>
          <cell r="U15" t="str">
            <v>-</v>
          </cell>
          <cell r="V15" t="str">
            <v>Sous-station Chaud</v>
          </cell>
          <cell r="W15" t="str">
            <v>R-1</v>
          </cell>
          <cell r="X15" t="str">
            <v>Production d'eau chaude</v>
          </cell>
          <cell r="Y15" t="str">
            <v>Pour information car ces équipenents sont
pris en charge par
CPCU</v>
          </cell>
          <cell r="Z15">
            <v>2008</v>
          </cell>
          <cell r="AB15">
            <v>2</v>
          </cell>
          <cell r="AC15">
            <v>2</v>
          </cell>
          <cell r="AD15">
            <v>2</v>
          </cell>
          <cell r="AE15">
            <v>2</v>
          </cell>
        </row>
        <row r="16">
          <cell r="N16">
            <v>9</v>
          </cell>
          <cell r="O16" t="str">
            <v>CVCD</v>
          </cell>
          <cell r="P16" t="str">
            <v>Production et distribution d'eau chaude CPCU</v>
          </cell>
          <cell r="Q16" t="str">
            <v>PRODUCTION D'EAU CHAUDE - EQUIPEMENTS A LA CHARGE DE CPCU</v>
          </cell>
          <cell r="R16" t="str">
            <v>CLAPET ANTI-RETOUR</v>
          </cell>
          <cell r="S16">
            <v>0</v>
          </cell>
          <cell r="T16" t="str">
            <v>-</v>
          </cell>
          <cell r="U16" t="str">
            <v>-</v>
          </cell>
          <cell r="V16" t="str">
            <v>Sous-station Chaud</v>
          </cell>
          <cell r="W16" t="str">
            <v>R-1</v>
          </cell>
          <cell r="X16" t="str">
            <v>Production d'eau chaude</v>
          </cell>
          <cell r="Y16" t="str">
            <v>Pour information car ces équipenents sont
pris en charge par
CPCU</v>
          </cell>
          <cell r="Z16">
            <v>2008</v>
          </cell>
          <cell r="AB16">
            <v>2</v>
          </cell>
          <cell r="AC16">
            <v>2</v>
          </cell>
          <cell r="AD16">
            <v>2</v>
          </cell>
          <cell r="AE16">
            <v>2</v>
          </cell>
        </row>
        <row r="17">
          <cell r="A17">
            <v>97</v>
          </cell>
          <cell r="N17">
            <v>10</v>
          </cell>
          <cell r="O17" t="str">
            <v>CVCD</v>
          </cell>
          <cell r="P17" t="str">
            <v>Production et distribution d'eau chaude CPCU</v>
          </cell>
          <cell r="Q17" t="str">
            <v>DISTRIBUTION D'EAU CHAUDE</v>
          </cell>
          <cell r="R17" t="str">
            <v>ENSEMBLE DESEMBOUEUR</v>
          </cell>
          <cell r="S17">
            <v>1</v>
          </cell>
          <cell r="T17">
            <v>0</v>
          </cell>
          <cell r="U17">
            <v>0</v>
          </cell>
          <cell r="V17" t="str">
            <v>Sous-station Chaud</v>
          </cell>
          <cell r="W17" t="str">
            <v>R-1</v>
          </cell>
          <cell r="X17" t="str">
            <v>Distribution eau chaude</v>
          </cell>
          <cell r="Y17" t="str">
            <v>-</v>
          </cell>
          <cell r="Z17">
            <v>2008</v>
          </cell>
          <cell r="AB17">
            <v>2</v>
          </cell>
          <cell r="AC17">
            <v>2</v>
          </cell>
          <cell r="AD17">
            <v>2</v>
          </cell>
          <cell r="AE17">
            <v>2</v>
          </cell>
        </row>
        <row r="18">
          <cell r="N18">
            <v>11</v>
          </cell>
          <cell r="O18" t="str">
            <v>CVCD</v>
          </cell>
          <cell r="P18" t="str">
            <v>Production et distribution d'eau chaude CPCU</v>
          </cell>
          <cell r="Q18" t="str">
            <v>DISTRIBUTION D'EAU CHAUDE</v>
          </cell>
          <cell r="R18" t="str">
            <v xml:space="preserve">VANNE D'ISOLEMENT </v>
          </cell>
          <cell r="S18">
            <v>3</v>
          </cell>
          <cell r="T18" t="str">
            <v>-</v>
          </cell>
          <cell r="U18" t="str">
            <v>-</v>
          </cell>
          <cell r="V18" t="str">
            <v>Sous-station Chaud</v>
          </cell>
          <cell r="W18" t="str">
            <v>R-1</v>
          </cell>
          <cell r="X18" t="str">
            <v>Désemboueur</v>
          </cell>
          <cell r="Y18" t="str">
            <v>-</v>
          </cell>
          <cell r="Z18">
            <v>2008</v>
          </cell>
          <cell r="AB18">
            <v>2</v>
          </cell>
          <cell r="AC18">
            <v>2</v>
          </cell>
          <cell r="AD18">
            <v>2</v>
          </cell>
          <cell r="AE18">
            <v>2</v>
          </cell>
        </row>
        <row r="19">
          <cell r="A19">
            <v>119</v>
          </cell>
          <cell r="N19">
            <v>12</v>
          </cell>
          <cell r="O19" t="str">
            <v>CVCD</v>
          </cell>
          <cell r="P19" t="str">
            <v>Production et distribution d'eau chaude CPCU</v>
          </cell>
          <cell r="Q19" t="str">
            <v>DISTRIBUTION D'EAU CHAUDE</v>
          </cell>
          <cell r="R19" t="str">
            <v>VASE D'EXPANSION</v>
          </cell>
          <cell r="S19">
            <v>1</v>
          </cell>
          <cell r="T19" t="str">
            <v>-</v>
          </cell>
          <cell r="U19" t="str">
            <v>-</v>
          </cell>
          <cell r="V19" t="str">
            <v>Sous-station Chaud</v>
          </cell>
          <cell r="W19" t="str">
            <v>R-1</v>
          </cell>
          <cell r="X19" t="str">
            <v>Distribution eau chaude</v>
          </cell>
          <cell r="Y19" t="str">
            <v>-</v>
          </cell>
          <cell r="Z19">
            <v>2008</v>
          </cell>
          <cell r="AB19">
            <v>2</v>
          </cell>
          <cell r="AC19">
            <v>2</v>
          </cell>
          <cell r="AD19">
            <v>2</v>
          </cell>
          <cell r="AE19">
            <v>2</v>
          </cell>
        </row>
        <row r="20">
          <cell r="A20">
            <v>118</v>
          </cell>
          <cell r="N20">
            <v>13</v>
          </cell>
          <cell r="O20" t="str">
            <v>CVCD</v>
          </cell>
          <cell r="P20" t="str">
            <v>Production et distribution d'eau chaude CPCU</v>
          </cell>
          <cell r="Q20" t="str">
            <v>DISTRIBUTION D'EAU CHAUDE</v>
          </cell>
          <cell r="R20" t="str">
            <v>GROUPE DE MAINTIEN DE PRESSION</v>
          </cell>
          <cell r="S20">
            <v>1</v>
          </cell>
          <cell r="T20">
            <v>0</v>
          </cell>
          <cell r="U20" t="str">
            <v>-</v>
          </cell>
          <cell r="V20" t="str">
            <v>Sous-station Chaud</v>
          </cell>
          <cell r="W20" t="str">
            <v>R-1</v>
          </cell>
          <cell r="X20" t="str">
            <v>Distribution eau chaude</v>
          </cell>
          <cell r="Y20" t="str">
            <v>-</v>
          </cell>
          <cell r="Z20">
            <v>2008</v>
          </cell>
          <cell r="AB20">
            <v>2</v>
          </cell>
          <cell r="AC20">
            <v>2</v>
          </cell>
          <cell r="AD20">
            <v>2</v>
          </cell>
          <cell r="AE20">
            <v>2</v>
          </cell>
        </row>
        <row r="21">
          <cell r="A21">
            <v>137</v>
          </cell>
          <cell r="N21">
            <v>14</v>
          </cell>
          <cell r="O21" t="str">
            <v>CVCD</v>
          </cell>
          <cell r="P21" t="str">
            <v>Production et distribution d'eau chaude CPCU</v>
          </cell>
          <cell r="Q21" t="str">
            <v>DISTRIBUTION D'EAU CHAUDE - RESEAU CTA</v>
          </cell>
          <cell r="R21" t="str">
            <v>POMPE DOUBLE A DEBIT VARIABLE</v>
          </cell>
          <cell r="S21">
            <v>1</v>
          </cell>
          <cell r="T21" t="str">
            <v>SALMSON</v>
          </cell>
          <cell r="U21" t="str">
            <v xml:space="preserve">Type : </v>
          </cell>
          <cell r="V21" t="str">
            <v>Sous-station Chaud</v>
          </cell>
          <cell r="W21" t="str">
            <v>R-1</v>
          </cell>
          <cell r="X21" t="str">
            <v>Départ  EC CTA</v>
          </cell>
          <cell r="Y21" t="str">
            <v>PJ.04</v>
          </cell>
          <cell r="Z21">
            <v>2008</v>
          </cell>
          <cell r="AB21">
            <v>2</v>
          </cell>
          <cell r="AC21">
            <v>2</v>
          </cell>
          <cell r="AD21">
            <v>2</v>
          </cell>
          <cell r="AE21">
            <v>2</v>
          </cell>
        </row>
        <row r="22">
          <cell r="A22">
            <v>162</v>
          </cell>
          <cell r="N22">
            <v>15</v>
          </cell>
          <cell r="O22" t="str">
            <v>CVCD</v>
          </cell>
          <cell r="P22" t="str">
            <v>Production et distribution d'eau chaude CPCU</v>
          </cell>
          <cell r="Q22" t="str">
            <v>DISTRIBUTION D'EAU CHAUDE - RESEAU CTA</v>
          </cell>
          <cell r="R22" t="str">
            <v>VARIATEUR DE VITESSE</v>
          </cell>
          <cell r="S22">
            <v>1</v>
          </cell>
          <cell r="T22">
            <v>0</v>
          </cell>
          <cell r="U22">
            <v>0</v>
          </cell>
          <cell r="V22" t="str">
            <v>Sous-station Chaud</v>
          </cell>
          <cell r="W22" t="str">
            <v>R-1</v>
          </cell>
          <cell r="X22" t="str">
            <v>Départ  EC ACTIVITES</v>
          </cell>
          <cell r="Y22" t="str">
            <v>-</v>
          </cell>
          <cell r="Z22">
            <v>2008</v>
          </cell>
          <cell r="AB22">
            <v>2</v>
          </cell>
          <cell r="AC22">
            <v>2</v>
          </cell>
          <cell r="AD22">
            <v>2</v>
          </cell>
          <cell r="AE22">
            <v>2</v>
          </cell>
        </row>
        <row r="23">
          <cell r="A23">
            <v>107</v>
          </cell>
          <cell r="N23">
            <v>16</v>
          </cell>
          <cell r="O23" t="str">
            <v>CVCD</v>
          </cell>
          <cell r="P23" t="str">
            <v>Production et distribution d'eau chaude CPCU</v>
          </cell>
          <cell r="Q23" t="str">
            <v>DISTRIBUTION D'EAU CHAUDE - RESEAU CTA</v>
          </cell>
          <cell r="R23" t="str">
            <v xml:space="preserve">FILTRE A TAMIS </v>
          </cell>
          <cell r="S23">
            <v>1</v>
          </cell>
          <cell r="T23" t="str">
            <v>-</v>
          </cell>
          <cell r="U23" t="str">
            <v>-</v>
          </cell>
          <cell r="V23" t="str">
            <v>Sous-station Chaud</v>
          </cell>
          <cell r="W23" t="str">
            <v>R-1</v>
          </cell>
          <cell r="X23" t="str">
            <v>Départ  EC CTA</v>
          </cell>
          <cell r="Y23" t="str">
            <v>-</v>
          </cell>
          <cell r="Z23">
            <v>2008</v>
          </cell>
          <cell r="AB23">
            <v>2</v>
          </cell>
          <cell r="AC23">
            <v>2</v>
          </cell>
          <cell r="AD23">
            <v>2</v>
          </cell>
          <cell r="AE23">
            <v>2</v>
          </cell>
        </row>
        <row r="24">
          <cell r="N24">
            <v>17</v>
          </cell>
          <cell r="O24" t="str">
            <v>CVCD</v>
          </cell>
          <cell r="P24" t="str">
            <v>Production et distribution d'eau chaude CPCU</v>
          </cell>
          <cell r="Q24" t="str">
            <v>DISTRIBUTION D'EAU CHAUDE - RESEAU CTA</v>
          </cell>
          <cell r="R24" t="str">
            <v xml:space="preserve">VANNE D'ISOLEMENT </v>
          </cell>
          <cell r="S24">
            <v>0</v>
          </cell>
          <cell r="T24" t="str">
            <v>-</v>
          </cell>
          <cell r="U24" t="str">
            <v>-</v>
          </cell>
          <cell r="V24" t="str">
            <v>Sous-station Chaud</v>
          </cell>
          <cell r="W24" t="str">
            <v>R-1</v>
          </cell>
          <cell r="X24" t="str">
            <v>Départ  EC CTA</v>
          </cell>
          <cell r="Y24" t="str">
            <v>-</v>
          </cell>
          <cell r="Z24">
            <v>2008</v>
          </cell>
          <cell r="AB24">
            <v>2</v>
          </cell>
          <cell r="AC24">
            <v>2</v>
          </cell>
          <cell r="AD24">
            <v>2</v>
          </cell>
          <cell r="AE24">
            <v>2</v>
          </cell>
        </row>
        <row r="25">
          <cell r="N25">
            <v>18</v>
          </cell>
          <cell r="O25" t="str">
            <v>CVCD</v>
          </cell>
          <cell r="P25" t="str">
            <v>Production et distribution d'eau chaude CPCU</v>
          </cell>
          <cell r="Q25" t="str">
            <v>DISTRIBUTION D'EAU CHAUDE - RESEAU CTA</v>
          </cell>
          <cell r="R25" t="str">
            <v xml:space="preserve">VANNE DE REGLAGE </v>
          </cell>
          <cell r="S25">
            <v>0</v>
          </cell>
          <cell r="T25" t="str">
            <v>-</v>
          </cell>
          <cell r="U25" t="str">
            <v>-</v>
          </cell>
          <cell r="V25" t="str">
            <v>Sous-station Chaud</v>
          </cell>
          <cell r="W25" t="str">
            <v>R-1</v>
          </cell>
          <cell r="X25" t="str">
            <v>Départ  EC CTA</v>
          </cell>
          <cell r="Y25" t="str">
            <v>-</v>
          </cell>
          <cell r="Z25">
            <v>2008</v>
          </cell>
          <cell r="AB25">
            <v>2</v>
          </cell>
          <cell r="AC25">
            <v>2</v>
          </cell>
          <cell r="AD25">
            <v>2</v>
          </cell>
          <cell r="AE25">
            <v>2</v>
          </cell>
        </row>
        <row r="26">
          <cell r="N26">
            <v>19</v>
          </cell>
          <cell r="O26" t="str">
            <v>CVCD</v>
          </cell>
          <cell r="P26" t="str">
            <v>Production et distribution d'eau chaude CPCU</v>
          </cell>
          <cell r="Q26" t="str">
            <v>DISTRIBUTION D'EAU CHAUDE - RESEAU CTA</v>
          </cell>
          <cell r="R26" t="str">
            <v>THERMOMETRE</v>
          </cell>
          <cell r="S26">
            <v>1</v>
          </cell>
          <cell r="T26" t="str">
            <v>-</v>
          </cell>
          <cell r="U26" t="str">
            <v>-</v>
          </cell>
          <cell r="V26" t="str">
            <v>Sous-station Chaud</v>
          </cell>
          <cell r="W26" t="str">
            <v>R-1</v>
          </cell>
          <cell r="X26" t="str">
            <v>Départ  EC CTA</v>
          </cell>
          <cell r="Y26" t="str">
            <v>-</v>
          </cell>
          <cell r="Z26">
            <v>2008</v>
          </cell>
          <cell r="AB26">
            <v>2</v>
          </cell>
          <cell r="AC26">
            <v>2</v>
          </cell>
          <cell r="AD26">
            <v>2</v>
          </cell>
          <cell r="AE26">
            <v>2</v>
          </cell>
        </row>
        <row r="27">
          <cell r="N27">
            <v>20</v>
          </cell>
          <cell r="O27" t="str">
            <v>CVCD</v>
          </cell>
          <cell r="P27" t="str">
            <v>Production et distribution d'eau chaude CPCU</v>
          </cell>
          <cell r="Q27" t="str">
            <v>DISTRIBUTION D'EAU CHAUDE - RESEAU CTA</v>
          </cell>
          <cell r="R27" t="str">
            <v xml:space="preserve">MANOMETRE </v>
          </cell>
          <cell r="S27">
            <v>1</v>
          </cell>
          <cell r="T27" t="str">
            <v>-</v>
          </cell>
          <cell r="U27" t="str">
            <v>-</v>
          </cell>
          <cell r="V27" t="str">
            <v>Sous-station Chaud</v>
          </cell>
          <cell r="W27" t="str">
            <v>R-1</v>
          </cell>
          <cell r="X27" t="str">
            <v>Départ  EC CTA</v>
          </cell>
          <cell r="Y27" t="str">
            <v>-</v>
          </cell>
          <cell r="Z27">
            <v>2008</v>
          </cell>
          <cell r="AB27">
            <v>2</v>
          </cell>
          <cell r="AC27">
            <v>2</v>
          </cell>
          <cell r="AD27">
            <v>2</v>
          </cell>
          <cell r="AE27">
            <v>2</v>
          </cell>
        </row>
        <row r="28">
          <cell r="A28">
            <v>49</v>
          </cell>
          <cell r="N28">
            <v>21</v>
          </cell>
          <cell r="O28" t="str">
            <v>CVCD</v>
          </cell>
          <cell r="P28" t="str">
            <v>Production et distribution d'eau chaude CPCU</v>
          </cell>
          <cell r="Q28" t="str">
            <v>DISTRIBUTION D'EAU CHAUDE - RESEAU CTA</v>
          </cell>
          <cell r="R28" t="str">
            <v>COMPTEUR D'ENERGIE DEPART CTA</v>
          </cell>
          <cell r="S28">
            <v>1</v>
          </cell>
          <cell r="T28">
            <v>0</v>
          </cell>
          <cell r="U28" t="str">
            <v>-</v>
          </cell>
          <cell r="V28" t="str">
            <v>Sous-station Chaud</v>
          </cell>
          <cell r="W28" t="str">
            <v>R-1</v>
          </cell>
          <cell r="X28" t="str">
            <v>Départ  EC CTA</v>
          </cell>
          <cell r="Y28" t="str">
            <v>-</v>
          </cell>
          <cell r="Z28">
            <v>2008</v>
          </cell>
          <cell r="AB28">
            <v>2</v>
          </cell>
          <cell r="AC28">
            <v>2</v>
          </cell>
          <cell r="AD28">
            <v>2</v>
          </cell>
          <cell r="AE28">
            <v>2</v>
          </cell>
        </row>
        <row r="29">
          <cell r="A29">
            <v>137</v>
          </cell>
          <cell r="N29">
            <v>22</v>
          </cell>
          <cell r="O29" t="str">
            <v>CVCD</v>
          </cell>
          <cell r="P29" t="str">
            <v>Production et distribution d'eau chaude CPCU</v>
          </cell>
          <cell r="Q29" t="str">
            <v>DISTRIBUTION D'EAU CHAUDE - RESEAU ACTIVITES 1ET 2</v>
          </cell>
          <cell r="R29" t="str">
            <v>POMPE DOUBLE A DEBIT VARIABLE</v>
          </cell>
          <cell r="S29">
            <v>1</v>
          </cell>
          <cell r="T29" t="str">
            <v>SALMSON</v>
          </cell>
          <cell r="U29" t="str">
            <v>Type : 
Débit Variabble</v>
          </cell>
          <cell r="V29" t="str">
            <v>Sous-station Chaud</v>
          </cell>
          <cell r="W29" t="str">
            <v>R-1</v>
          </cell>
          <cell r="X29" t="str">
            <v>Départ  EC ACTIVITES</v>
          </cell>
          <cell r="Y29" t="str">
            <v>PJ.05</v>
          </cell>
          <cell r="Z29">
            <v>2008</v>
          </cell>
          <cell r="AB29">
            <v>2</v>
          </cell>
          <cell r="AC29">
            <v>2</v>
          </cell>
          <cell r="AD29">
            <v>2</v>
          </cell>
          <cell r="AE29">
            <v>2</v>
          </cell>
        </row>
        <row r="30">
          <cell r="A30">
            <v>162</v>
          </cell>
          <cell r="N30">
            <v>23</v>
          </cell>
          <cell r="O30" t="str">
            <v>CVCD</v>
          </cell>
          <cell r="P30" t="str">
            <v>Production et distribution d'eau chaude CPCU</v>
          </cell>
          <cell r="Q30" t="str">
            <v>DISTRIBUTION D'EAU CHAUDE - RESEAU ACTIVITES 1ET 2</v>
          </cell>
          <cell r="R30" t="str">
            <v>VARIATEUR DE VITESSE</v>
          </cell>
          <cell r="S30">
            <v>1</v>
          </cell>
          <cell r="T30">
            <v>0</v>
          </cell>
          <cell r="U30">
            <v>0</v>
          </cell>
          <cell r="V30" t="str">
            <v>Sous-station Chaud</v>
          </cell>
          <cell r="W30" t="str">
            <v>R-1</v>
          </cell>
          <cell r="X30" t="str">
            <v>Départ  EC ACTIVITES</v>
          </cell>
          <cell r="Y30" t="str">
            <v>-</v>
          </cell>
          <cell r="Z30">
            <v>2008</v>
          </cell>
          <cell r="AB30">
            <v>2</v>
          </cell>
          <cell r="AC30">
            <v>2</v>
          </cell>
          <cell r="AD30">
            <v>2</v>
          </cell>
          <cell r="AE30">
            <v>2</v>
          </cell>
        </row>
        <row r="31">
          <cell r="A31">
            <v>107</v>
          </cell>
          <cell r="N31">
            <v>24</v>
          </cell>
          <cell r="O31" t="str">
            <v>CVCD</v>
          </cell>
          <cell r="P31" t="str">
            <v>Production et distribution d'eau chaude CPCU</v>
          </cell>
          <cell r="Q31" t="str">
            <v>DISTRIBUTION D'EAU CHAUDE - RESEAU ACTIVITES 1ET 2</v>
          </cell>
          <cell r="R31" t="str">
            <v xml:space="preserve">FILTRE A TAMIS </v>
          </cell>
          <cell r="S31">
            <v>1</v>
          </cell>
          <cell r="T31" t="str">
            <v>-</v>
          </cell>
          <cell r="U31" t="str">
            <v>-</v>
          </cell>
          <cell r="V31" t="str">
            <v>Sous-station Chaud</v>
          </cell>
          <cell r="W31" t="str">
            <v>R-1</v>
          </cell>
          <cell r="X31" t="str">
            <v>Départ  EC ACTIVITES</v>
          </cell>
          <cell r="Y31" t="str">
            <v>-</v>
          </cell>
          <cell r="Z31">
            <v>2008</v>
          </cell>
          <cell r="AB31">
            <v>2</v>
          </cell>
          <cell r="AC31">
            <v>2</v>
          </cell>
          <cell r="AD31">
            <v>2</v>
          </cell>
          <cell r="AE31">
            <v>2</v>
          </cell>
        </row>
        <row r="32">
          <cell r="N32">
            <v>25</v>
          </cell>
          <cell r="O32" t="str">
            <v>CVCD</v>
          </cell>
          <cell r="P32" t="str">
            <v>Production et distribution d'eau chaude CPCU</v>
          </cell>
          <cell r="Q32" t="str">
            <v>DISTRIBUTION D'EAU CHAUDE - RESEAU ACTIVITES 1ET 2</v>
          </cell>
          <cell r="R32" t="str">
            <v xml:space="preserve">VANNE D'ISOLEMENT </v>
          </cell>
          <cell r="S32">
            <v>0</v>
          </cell>
          <cell r="T32" t="str">
            <v>-</v>
          </cell>
          <cell r="U32" t="str">
            <v>-</v>
          </cell>
          <cell r="V32" t="str">
            <v>Sous-station Chaud</v>
          </cell>
          <cell r="W32" t="str">
            <v>R-1</v>
          </cell>
          <cell r="X32" t="str">
            <v>Départ  EC ACTIVITES</v>
          </cell>
          <cell r="Y32" t="str">
            <v>-</v>
          </cell>
          <cell r="Z32">
            <v>2008</v>
          </cell>
          <cell r="AB32">
            <v>2</v>
          </cell>
          <cell r="AC32">
            <v>2</v>
          </cell>
          <cell r="AD32">
            <v>2</v>
          </cell>
          <cell r="AE32">
            <v>2</v>
          </cell>
        </row>
        <row r="33">
          <cell r="N33">
            <v>26</v>
          </cell>
          <cell r="O33" t="str">
            <v>CVCD</v>
          </cell>
          <cell r="P33" t="str">
            <v>Production et distribution d'eau chaude CPCU</v>
          </cell>
          <cell r="Q33" t="str">
            <v>DISTRIBUTION D'EAU CHAUDE - RESEAU ACTIVITES 1ET 2</v>
          </cell>
          <cell r="R33" t="str">
            <v xml:space="preserve">VANNE DE RECLAGE </v>
          </cell>
          <cell r="S33">
            <v>0</v>
          </cell>
          <cell r="T33" t="str">
            <v>-</v>
          </cell>
          <cell r="U33" t="str">
            <v>-</v>
          </cell>
          <cell r="V33" t="str">
            <v>Sous-station Chaud</v>
          </cell>
          <cell r="W33" t="str">
            <v>R-1</v>
          </cell>
          <cell r="X33" t="str">
            <v>Départ  EC ACTIVITES</v>
          </cell>
          <cell r="Y33" t="str">
            <v>-</v>
          </cell>
          <cell r="Z33">
            <v>2008</v>
          </cell>
          <cell r="AB33">
            <v>2</v>
          </cell>
          <cell r="AC33">
            <v>2</v>
          </cell>
          <cell r="AD33">
            <v>2</v>
          </cell>
          <cell r="AE33">
            <v>2</v>
          </cell>
        </row>
        <row r="34">
          <cell r="N34">
            <v>27</v>
          </cell>
          <cell r="O34" t="str">
            <v>CVCD</v>
          </cell>
          <cell r="P34" t="str">
            <v>Production et distribution d'eau chaude CPCU</v>
          </cell>
          <cell r="Q34" t="str">
            <v>DISTRIBUTION D'EAU CHAUDE - RESEAU ACTIVITES 1ET 2</v>
          </cell>
          <cell r="R34" t="str">
            <v>THERMOMETRE</v>
          </cell>
          <cell r="S34">
            <v>1</v>
          </cell>
          <cell r="T34" t="str">
            <v>-</v>
          </cell>
          <cell r="U34" t="str">
            <v>-</v>
          </cell>
          <cell r="V34" t="str">
            <v>Sous-station Chaud</v>
          </cell>
          <cell r="W34" t="str">
            <v>R-1</v>
          </cell>
          <cell r="X34" t="str">
            <v>Départ  EC ACTIVITES</v>
          </cell>
          <cell r="Y34" t="str">
            <v>-</v>
          </cell>
          <cell r="Z34">
            <v>2008</v>
          </cell>
          <cell r="AB34">
            <v>2</v>
          </cell>
          <cell r="AC34">
            <v>2</v>
          </cell>
          <cell r="AD34">
            <v>2</v>
          </cell>
          <cell r="AE34">
            <v>2</v>
          </cell>
        </row>
        <row r="35">
          <cell r="N35">
            <v>28</v>
          </cell>
          <cell r="O35" t="str">
            <v>CVCD</v>
          </cell>
          <cell r="P35" t="str">
            <v>Production et distribution d'eau chaude CPCU</v>
          </cell>
          <cell r="Q35" t="str">
            <v>DISTRIBUTION D'EAU CHAUDE - RESEAU ACTIVITES 1ET 2</v>
          </cell>
          <cell r="R35" t="str">
            <v xml:space="preserve">MANOMETRE </v>
          </cell>
          <cell r="S35">
            <v>1</v>
          </cell>
          <cell r="T35" t="str">
            <v>-</v>
          </cell>
          <cell r="U35" t="str">
            <v>-</v>
          </cell>
          <cell r="V35" t="str">
            <v>Sous-station Chaud</v>
          </cell>
          <cell r="W35" t="str">
            <v>R-1</v>
          </cell>
          <cell r="X35" t="str">
            <v>Départ  EC ACTIVITES</v>
          </cell>
          <cell r="Y35" t="str">
            <v>-</v>
          </cell>
          <cell r="Z35">
            <v>2008</v>
          </cell>
          <cell r="AB35">
            <v>2</v>
          </cell>
          <cell r="AC35">
            <v>2</v>
          </cell>
          <cell r="AD35">
            <v>2</v>
          </cell>
          <cell r="AE35">
            <v>2</v>
          </cell>
        </row>
        <row r="36">
          <cell r="A36">
            <v>49</v>
          </cell>
          <cell r="N36">
            <v>29</v>
          </cell>
          <cell r="O36" t="str">
            <v>CVCD</v>
          </cell>
          <cell r="P36" t="str">
            <v>Production et distribution d'eau chaude CPCU</v>
          </cell>
          <cell r="Q36" t="str">
            <v>DISTRIBUTION D'EAU CHAUDE - RESEAU ACTIVITES 1ET 2</v>
          </cell>
          <cell r="R36" t="str">
            <v>COMPTEUR D'ENERGIE DEPART ACTIVITES 1</v>
          </cell>
          <cell r="S36">
            <v>1</v>
          </cell>
          <cell r="T36">
            <v>0</v>
          </cell>
          <cell r="U36" t="str">
            <v>-</v>
          </cell>
          <cell r="V36" t="str">
            <v>Sous-station Chaud</v>
          </cell>
          <cell r="W36" t="str">
            <v>R-1</v>
          </cell>
          <cell r="X36" t="str">
            <v>Départ  EC ACTIVITES</v>
          </cell>
          <cell r="Y36" t="str">
            <v>-</v>
          </cell>
          <cell r="Z36">
            <v>2008</v>
          </cell>
          <cell r="AB36">
            <v>2</v>
          </cell>
          <cell r="AC36">
            <v>2</v>
          </cell>
          <cell r="AD36">
            <v>2</v>
          </cell>
          <cell r="AE36">
            <v>2</v>
          </cell>
        </row>
        <row r="37">
          <cell r="A37">
            <v>49</v>
          </cell>
          <cell r="N37">
            <v>30</v>
          </cell>
          <cell r="O37" t="str">
            <v>CVCD</v>
          </cell>
          <cell r="P37" t="str">
            <v>Production et distribution d'eau chaude CPCU</v>
          </cell>
          <cell r="Q37" t="str">
            <v>DISTRIBUTION D'EAU CHAUDE - RESEAU ACTIVITES 1ET 2</v>
          </cell>
          <cell r="R37" t="str">
            <v>COMPTEUR D'ENERGIE DEPART ACTIVITES 2</v>
          </cell>
          <cell r="S37">
            <v>1</v>
          </cell>
          <cell r="T37">
            <v>0</v>
          </cell>
          <cell r="U37" t="str">
            <v>-</v>
          </cell>
          <cell r="V37" t="str">
            <v>Sous-station Chaud</v>
          </cell>
          <cell r="W37" t="str">
            <v>R-1</v>
          </cell>
          <cell r="X37" t="str">
            <v>Départ  EC ACTIVITES</v>
          </cell>
          <cell r="Y37" t="str">
            <v>-</v>
          </cell>
          <cell r="Z37">
            <v>2008</v>
          </cell>
          <cell r="AB37">
            <v>2</v>
          </cell>
          <cell r="AC37">
            <v>2</v>
          </cell>
          <cell r="AD37">
            <v>2</v>
          </cell>
          <cell r="AE37">
            <v>2</v>
          </cell>
        </row>
        <row r="38">
          <cell r="N38">
            <v>31</v>
          </cell>
          <cell r="O38" t="str">
            <v>CVCD</v>
          </cell>
          <cell r="P38" t="str">
            <v>Production et distribution d'eau glacée CLIMESPACE</v>
          </cell>
          <cell r="Q38" t="str">
            <v>PRODUCTION D'EAU GLACEE - EQUIPEMENTS A LA CHARGE DE CLIMESPACE</v>
          </cell>
          <cell r="R38" t="str">
            <v>ECHANGEUR EG</v>
          </cell>
          <cell r="S38">
            <v>2</v>
          </cell>
          <cell r="T38" t="str">
            <v>ALFA LAVAL</v>
          </cell>
          <cell r="U38" t="str">
            <v>A plaque - P = 1000 kW</v>
          </cell>
          <cell r="V38" t="str">
            <v>Sous-station Froid</v>
          </cell>
          <cell r="W38" t="str">
            <v>R-1</v>
          </cell>
          <cell r="X38" t="str">
            <v>Réseaux EG</v>
          </cell>
          <cell r="Y38" t="str">
            <v>Pour information car ces équipenents sont
pris en charge par
CLIMESPACE</v>
          </cell>
          <cell r="Z38">
            <v>2008</v>
          </cell>
          <cell r="AB38">
            <v>2</v>
          </cell>
          <cell r="AC38">
            <v>2</v>
          </cell>
          <cell r="AD38">
            <v>2</v>
          </cell>
          <cell r="AE38">
            <v>2</v>
          </cell>
        </row>
        <row r="39">
          <cell r="N39">
            <v>32</v>
          </cell>
          <cell r="O39" t="str">
            <v>CVCD</v>
          </cell>
          <cell r="P39" t="str">
            <v>Production et distribution d'eau glacée CLIMESPACE</v>
          </cell>
          <cell r="Q39" t="str">
            <v>PRODUCTION D'EAU GLACEE - EQUIPEMENTS A LA CHARGE DE CLIMESPACE</v>
          </cell>
          <cell r="R39" t="str">
            <v xml:space="preserve">VANNE D'ISOLEMENT </v>
          </cell>
          <cell r="S39">
            <v>0</v>
          </cell>
          <cell r="T39" t="str">
            <v>-</v>
          </cell>
          <cell r="U39" t="str">
            <v>-</v>
          </cell>
          <cell r="V39" t="str">
            <v>Sous-station Froid</v>
          </cell>
          <cell r="W39" t="str">
            <v>R-1</v>
          </cell>
          <cell r="X39" t="str">
            <v>Echangeur EG 1 et 2</v>
          </cell>
          <cell r="Y39">
            <v>0</v>
          </cell>
          <cell r="Z39">
            <v>2008</v>
          </cell>
          <cell r="AB39">
            <v>2</v>
          </cell>
          <cell r="AC39">
            <v>2</v>
          </cell>
          <cell r="AD39">
            <v>2</v>
          </cell>
          <cell r="AE39">
            <v>2</v>
          </cell>
        </row>
        <row r="40">
          <cell r="N40">
            <v>33</v>
          </cell>
          <cell r="O40" t="str">
            <v>CVCD</v>
          </cell>
          <cell r="P40" t="str">
            <v>Production et distribution d'eau glacée CLIMESPACE</v>
          </cell>
          <cell r="Q40" t="str">
            <v>PRODUCTION D'EAU GLACEE - EQUIPEMENTS A LA CHARGE DE CLIMESPACE</v>
          </cell>
          <cell r="R40" t="str">
            <v>THERMOMETRE</v>
          </cell>
          <cell r="S40">
            <v>0</v>
          </cell>
          <cell r="T40" t="str">
            <v>-</v>
          </cell>
          <cell r="U40" t="str">
            <v>-</v>
          </cell>
          <cell r="V40" t="str">
            <v>Sous-station Froid</v>
          </cell>
          <cell r="W40" t="str">
            <v>R-1</v>
          </cell>
          <cell r="X40" t="str">
            <v>Production d'eau glacée</v>
          </cell>
          <cell r="Y40">
            <v>0</v>
          </cell>
          <cell r="Z40">
            <v>2008</v>
          </cell>
          <cell r="AB40">
            <v>2</v>
          </cell>
          <cell r="AC40">
            <v>2</v>
          </cell>
          <cell r="AD40">
            <v>2</v>
          </cell>
          <cell r="AE40">
            <v>2</v>
          </cell>
        </row>
        <row r="41">
          <cell r="N41">
            <v>34</v>
          </cell>
          <cell r="O41" t="str">
            <v>CVCD</v>
          </cell>
          <cell r="P41" t="str">
            <v>Production et distribution d'eau glacée CLIMESPACE</v>
          </cell>
          <cell r="Q41" t="str">
            <v>PRODUCTION D'EAU GLACEE - EQUIPEMENTS A LA CHARGE DE CLIMESPACE</v>
          </cell>
          <cell r="R41" t="str">
            <v>MANOMETRE</v>
          </cell>
          <cell r="S41">
            <v>0</v>
          </cell>
          <cell r="T41" t="str">
            <v>-</v>
          </cell>
          <cell r="U41" t="str">
            <v>-</v>
          </cell>
          <cell r="V41" t="str">
            <v>Sous-station Froid</v>
          </cell>
          <cell r="W41" t="str">
            <v>R-1</v>
          </cell>
          <cell r="X41" t="str">
            <v>Production d'eau glacée</v>
          </cell>
          <cell r="Y41">
            <v>0</v>
          </cell>
          <cell r="Z41">
            <v>2008</v>
          </cell>
          <cell r="AB41">
            <v>2</v>
          </cell>
          <cell r="AC41">
            <v>2</v>
          </cell>
          <cell r="AD41">
            <v>2</v>
          </cell>
          <cell r="AE41">
            <v>2</v>
          </cell>
        </row>
        <row r="42">
          <cell r="A42">
            <v>160</v>
          </cell>
          <cell r="N42">
            <v>35</v>
          </cell>
          <cell r="O42" t="str">
            <v>CVCD</v>
          </cell>
          <cell r="P42" t="str">
            <v>Production et distribution d'eau glacée CLIMESPACE</v>
          </cell>
          <cell r="Q42" t="str">
            <v>PRODUCTION D'EAU GLACEE - EQUIPEMENTS A LA CHARGE DE CLIMESPACE</v>
          </cell>
          <cell r="R42" t="str">
            <v>VANNE 2 VOIES MOTORISEE</v>
          </cell>
          <cell r="S42">
            <v>0</v>
          </cell>
          <cell r="T42" t="str">
            <v>-</v>
          </cell>
          <cell r="U42" t="str">
            <v>-</v>
          </cell>
          <cell r="V42" t="str">
            <v>Sous-station Froid</v>
          </cell>
          <cell r="W42" t="str">
            <v>R-1</v>
          </cell>
          <cell r="X42" t="str">
            <v>Production d'eau glacée</v>
          </cell>
          <cell r="Y42">
            <v>0</v>
          </cell>
          <cell r="Z42">
            <v>2008</v>
          </cell>
          <cell r="AB42">
            <v>2</v>
          </cell>
          <cell r="AC42">
            <v>2</v>
          </cell>
          <cell r="AD42">
            <v>2</v>
          </cell>
          <cell r="AE42">
            <v>2</v>
          </cell>
        </row>
        <row r="43">
          <cell r="N43">
            <v>36</v>
          </cell>
          <cell r="O43" t="str">
            <v>CVCD</v>
          </cell>
          <cell r="P43" t="str">
            <v>Production et distribution d'eau glacée CLIMESPACE</v>
          </cell>
          <cell r="Q43" t="str">
            <v>PRODUCTION D'EAU GLACEE - EQUIPEMENTS A LA CHARGE DE CLIMESPACE</v>
          </cell>
          <cell r="R43" t="str">
            <v>VANNE 3 VOIES MOTORISEE</v>
          </cell>
          <cell r="S43">
            <v>0</v>
          </cell>
          <cell r="T43" t="str">
            <v>-</v>
          </cell>
          <cell r="U43" t="str">
            <v>-</v>
          </cell>
          <cell r="V43" t="str">
            <v>Sous-station Froid</v>
          </cell>
          <cell r="W43" t="str">
            <v>R-1</v>
          </cell>
          <cell r="X43" t="str">
            <v>Production d'eau glacée</v>
          </cell>
          <cell r="Y43" t="str">
            <v>Pour information car ces équipenents sont
pris en charge par
CPCU</v>
          </cell>
          <cell r="Z43">
            <v>2008</v>
          </cell>
          <cell r="AB43">
            <v>2</v>
          </cell>
          <cell r="AC43">
            <v>2</v>
          </cell>
          <cell r="AD43">
            <v>2</v>
          </cell>
          <cell r="AE43">
            <v>2</v>
          </cell>
        </row>
        <row r="44">
          <cell r="N44">
            <v>37</v>
          </cell>
          <cell r="O44" t="str">
            <v>CVCD</v>
          </cell>
          <cell r="P44" t="str">
            <v>Production et distribution d'eau glacée CLIMESPACE</v>
          </cell>
          <cell r="Q44" t="str">
            <v>PRODUCTION D'EAU GLACEE - EQUIPEMENTS A LA CHARGE DE CLIMESPACE</v>
          </cell>
          <cell r="R44" t="str">
            <v xml:space="preserve">VANNE DE REGLAGE </v>
          </cell>
          <cell r="S44">
            <v>0</v>
          </cell>
          <cell r="T44" t="str">
            <v>-</v>
          </cell>
          <cell r="U44" t="str">
            <v>-</v>
          </cell>
          <cell r="V44" t="str">
            <v>Sous-station Froid</v>
          </cell>
          <cell r="W44" t="str">
            <v>R-1</v>
          </cell>
          <cell r="X44" t="str">
            <v>Production d'eau glacée</v>
          </cell>
          <cell r="Y44">
            <v>0</v>
          </cell>
          <cell r="Z44">
            <v>2008</v>
          </cell>
          <cell r="AB44">
            <v>2</v>
          </cell>
          <cell r="AC44">
            <v>2</v>
          </cell>
          <cell r="AD44">
            <v>2</v>
          </cell>
          <cell r="AE44">
            <v>2</v>
          </cell>
        </row>
        <row r="45">
          <cell r="N45">
            <v>38</v>
          </cell>
          <cell r="O45" t="str">
            <v>CVCD</v>
          </cell>
          <cell r="P45" t="str">
            <v>Production et distribution d'eau glacée CLIMESPACE</v>
          </cell>
          <cell r="Q45" t="str">
            <v>PRODUCTION D'EAU GLACEE - EQUIPEMENTS A LA CHARGE DE CLIMESPACE</v>
          </cell>
          <cell r="R45" t="str">
            <v>CLAPET ANTI-RETOUR</v>
          </cell>
          <cell r="S45">
            <v>0</v>
          </cell>
          <cell r="T45" t="str">
            <v>-</v>
          </cell>
          <cell r="U45" t="str">
            <v>-</v>
          </cell>
          <cell r="V45" t="str">
            <v>Sous-station Froid</v>
          </cell>
          <cell r="W45" t="str">
            <v>R-1</v>
          </cell>
          <cell r="X45" t="str">
            <v>Production d'eau glacée</v>
          </cell>
          <cell r="Y45">
            <v>0</v>
          </cell>
          <cell r="Z45">
            <v>2008</v>
          </cell>
          <cell r="AB45">
            <v>2</v>
          </cell>
          <cell r="AC45">
            <v>2</v>
          </cell>
          <cell r="AD45">
            <v>2</v>
          </cell>
          <cell r="AE45">
            <v>2</v>
          </cell>
        </row>
        <row r="46">
          <cell r="A46">
            <v>49</v>
          </cell>
          <cell r="N46">
            <v>39</v>
          </cell>
          <cell r="O46" t="str">
            <v>CVCD</v>
          </cell>
          <cell r="P46" t="str">
            <v>Production et distribution d'eau glacée CLIMESPACE</v>
          </cell>
          <cell r="Q46" t="str">
            <v>PRODUCTION D'EAU GLACEE - EQUIPEMENTS A LA CHARGE DE CLIMESPACE</v>
          </cell>
          <cell r="R46" t="str">
            <v>COMPTEUR D'ENERGIE</v>
          </cell>
          <cell r="S46">
            <v>0</v>
          </cell>
          <cell r="T46" t="str">
            <v>-</v>
          </cell>
          <cell r="U46" t="str">
            <v>-</v>
          </cell>
          <cell r="V46" t="str">
            <v>Sous-station Froid</v>
          </cell>
          <cell r="W46" t="str">
            <v>R-1</v>
          </cell>
          <cell r="X46" t="str">
            <v>Production d'eau glacée</v>
          </cell>
          <cell r="Y46">
            <v>0</v>
          </cell>
          <cell r="Z46">
            <v>2008</v>
          </cell>
          <cell r="AB46">
            <v>2</v>
          </cell>
          <cell r="AC46">
            <v>2</v>
          </cell>
          <cell r="AD46">
            <v>2</v>
          </cell>
          <cell r="AE46">
            <v>2</v>
          </cell>
        </row>
        <row r="47">
          <cell r="A47">
            <v>97</v>
          </cell>
          <cell r="N47">
            <v>40</v>
          </cell>
          <cell r="O47" t="str">
            <v>CVCD</v>
          </cell>
          <cell r="P47" t="str">
            <v>Production et distribution d'eau glacée CLIMESPACE</v>
          </cell>
          <cell r="Q47" t="str">
            <v>DISTRIBUTION D'EAU GLACEE</v>
          </cell>
          <cell r="R47" t="str">
            <v>ENSEMBLE DESEMBOUEUR</v>
          </cell>
          <cell r="S47">
            <v>1</v>
          </cell>
          <cell r="T47">
            <v>0</v>
          </cell>
          <cell r="U47" t="str">
            <v>Type :</v>
          </cell>
          <cell r="V47" t="str">
            <v>Sous-station Froid</v>
          </cell>
          <cell r="W47" t="str">
            <v>R-1</v>
          </cell>
          <cell r="X47" t="str">
            <v>Distribution eau glacée</v>
          </cell>
          <cell r="Y47" t="str">
            <v>-</v>
          </cell>
          <cell r="Z47">
            <v>2008</v>
          </cell>
          <cell r="AB47">
            <v>2</v>
          </cell>
          <cell r="AC47">
            <v>2</v>
          </cell>
          <cell r="AD47">
            <v>2</v>
          </cell>
          <cell r="AE47">
            <v>2</v>
          </cell>
        </row>
        <row r="48">
          <cell r="N48">
            <v>41</v>
          </cell>
          <cell r="O48" t="str">
            <v>CVCD</v>
          </cell>
          <cell r="P48" t="str">
            <v>Production et distribution d'eau glacée CLIMESPACE</v>
          </cell>
          <cell r="Q48" t="str">
            <v>DISTRIBUTION D'EAU GLACEE</v>
          </cell>
          <cell r="R48" t="str">
            <v xml:space="preserve">VANNE D'ISOLEMENT </v>
          </cell>
          <cell r="S48">
            <v>3</v>
          </cell>
          <cell r="T48" t="str">
            <v>-</v>
          </cell>
          <cell r="U48" t="str">
            <v>-</v>
          </cell>
          <cell r="V48" t="str">
            <v>Sous-station Froid</v>
          </cell>
          <cell r="W48" t="str">
            <v>R-1</v>
          </cell>
          <cell r="X48" t="str">
            <v>Désemboueur</v>
          </cell>
          <cell r="Y48" t="str">
            <v>-</v>
          </cell>
          <cell r="Z48">
            <v>2008</v>
          </cell>
          <cell r="AB48">
            <v>2</v>
          </cell>
          <cell r="AC48">
            <v>2</v>
          </cell>
          <cell r="AD48">
            <v>2</v>
          </cell>
          <cell r="AE48">
            <v>2</v>
          </cell>
        </row>
        <row r="49">
          <cell r="A49">
            <v>119</v>
          </cell>
          <cell r="N49">
            <v>42</v>
          </cell>
          <cell r="O49" t="str">
            <v>CVCD</v>
          </cell>
          <cell r="P49" t="str">
            <v>Production et distribution d'eau glacée CLIMESPACE</v>
          </cell>
          <cell r="Q49" t="str">
            <v>DISTRIBUTION D'EAU GLACEE</v>
          </cell>
          <cell r="R49" t="str">
            <v>VASE D'EXPANSION</v>
          </cell>
          <cell r="S49">
            <v>1</v>
          </cell>
          <cell r="T49" t="str">
            <v>-</v>
          </cell>
          <cell r="U49" t="str">
            <v>-</v>
          </cell>
          <cell r="V49" t="str">
            <v>Sous-station Froid</v>
          </cell>
          <cell r="W49" t="str">
            <v>R-1</v>
          </cell>
          <cell r="X49" t="str">
            <v>Distribution eau glacée</v>
          </cell>
          <cell r="Y49" t="str">
            <v>-</v>
          </cell>
          <cell r="Z49">
            <v>2008</v>
          </cell>
          <cell r="AB49">
            <v>2</v>
          </cell>
          <cell r="AC49">
            <v>2</v>
          </cell>
          <cell r="AD49">
            <v>2</v>
          </cell>
          <cell r="AE49">
            <v>2</v>
          </cell>
        </row>
        <row r="50">
          <cell r="A50">
            <v>118</v>
          </cell>
          <cell r="N50">
            <v>43</v>
          </cell>
          <cell r="O50" t="str">
            <v>CVCD</v>
          </cell>
          <cell r="P50" t="str">
            <v>Production et distribution d'eau glacée CLIMESPACE</v>
          </cell>
          <cell r="Q50" t="str">
            <v>DISTRIBUTION D'EAU GLACEE</v>
          </cell>
          <cell r="R50" t="str">
            <v>GROUPE DE MAINTIEN DE PRESSION</v>
          </cell>
          <cell r="S50">
            <v>1</v>
          </cell>
          <cell r="T50" t="str">
            <v>-</v>
          </cell>
          <cell r="U50" t="str">
            <v>-</v>
          </cell>
          <cell r="V50" t="str">
            <v>Sous-station Froid</v>
          </cell>
          <cell r="W50" t="str">
            <v>R-1</v>
          </cell>
          <cell r="X50" t="str">
            <v>Distribution eau glacée</v>
          </cell>
          <cell r="Y50" t="str">
            <v>-</v>
          </cell>
          <cell r="Z50">
            <v>2008</v>
          </cell>
          <cell r="AB50">
            <v>2</v>
          </cell>
          <cell r="AC50">
            <v>2</v>
          </cell>
          <cell r="AD50">
            <v>2</v>
          </cell>
          <cell r="AE50">
            <v>2</v>
          </cell>
        </row>
        <row r="51">
          <cell r="A51">
            <v>137</v>
          </cell>
          <cell r="N51">
            <v>44</v>
          </cell>
          <cell r="O51" t="str">
            <v>CVCD</v>
          </cell>
          <cell r="P51" t="str">
            <v>Production et distribution d'eau glacée CLIMESPACE</v>
          </cell>
          <cell r="Q51" t="str">
            <v>DISTRIBUTION D'EAU GLACEE - RESEAU CTA + ARMOIRE AES / ASI</v>
          </cell>
          <cell r="R51" t="str">
            <v>POMPE DOUBLE A DEBIT VARIABLE</v>
          </cell>
          <cell r="S51">
            <v>1</v>
          </cell>
          <cell r="T51">
            <v>0</v>
          </cell>
          <cell r="U51" t="str">
            <v>Type 
Débit variable</v>
          </cell>
          <cell r="V51" t="str">
            <v>Sous-station Froid</v>
          </cell>
          <cell r="W51" t="str">
            <v>R-1</v>
          </cell>
          <cell r="X51" t="str">
            <v>Réseau  EG CTA 
+ armoire AES</v>
          </cell>
          <cell r="Y51" t="str">
            <v>PJ.01 -  7°C / 15°C</v>
          </cell>
          <cell r="Z51">
            <v>2008</v>
          </cell>
          <cell r="AB51">
            <v>2</v>
          </cell>
          <cell r="AC51">
            <v>2</v>
          </cell>
          <cell r="AD51">
            <v>2</v>
          </cell>
          <cell r="AE51">
            <v>2</v>
          </cell>
        </row>
        <row r="52">
          <cell r="A52">
            <v>162</v>
          </cell>
          <cell r="N52">
            <v>45</v>
          </cell>
          <cell r="O52" t="str">
            <v>CVCD</v>
          </cell>
          <cell r="P52" t="str">
            <v>Production et distribution d'eau glacée CLIMESPACE</v>
          </cell>
          <cell r="Q52" t="str">
            <v>DISTRIBUTION D'EAU GLACEE - RESEAU CTA + ARMOIRE AES / ASI</v>
          </cell>
          <cell r="R52" t="str">
            <v>VARIATEUR DE VITESSE</v>
          </cell>
          <cell r="S52">
            <v>1</v>
          </cell>
          <cell r="T52">
            <v>0</v>
          </cell>
          <cell r="U52">
            <v>0</v>
          </cell>
          <cell r="V52" t="str">
            <v>Sous-station Froid</v>
          </cell>
          <cell r="W52" t="str">
            <v>R-1</v>
          </cell>
          <cell r="X52" t="str">
            <v>PJ,01 -   EG CTA</v>
          </cell>
          <cell r="Y52" t="str">
            <v>-</v>
          </cell>
          <cell r="Z52">
            <v>2008</v>
          </cell>
          <cell r="AB52">
            <v>2</v>
          </cell>
          <cell r="AC52">
            <v>2</v>
          </cell>
          <cell r="AD52">
            <v>2</v>
          </cell>
          <cell r="AE52">
            <v>2</v>
          </cell>
        </row>
        <row r="53">
          <cell r="A53">
            <v>160</v>
          </cell>
          <cell r="N53">
            <v>46</v>
          </cell>
          <cell r="O53" t="str">
            <v>CVCD</v>
          </cell>
          <cell r="P53" t="str">
            <v>Production et distribution d'eau glacée CLIMESPACE</v>
          </cell>
          <cell r="Q53" t="str">
            <v>DISTRIBUTION D'EAU GLACEE - RESEAU CTA + ARMOIRE AES / ASI</v>
          </cell>
          <cell r="R53" t="str">
            <v>VANNE 3 VOIES MOTORISEE</v>
          </cell>
          <cell r="S53">
            <v>1</v>
          </cell>
          <cell r="T53">
            <v>0</v>
          </cell>
          <cell r="U53">
            <v>0</v>
          </cell>
          <cell r="V53" t="str">
            <v>Sous-station Froid</v>
          </cell>
          <cell r="W53" t="str">
            <v>R-1</v>
          </cell>
          <cell r="X53" t="str">
            <v>Réseau  EG CTA</v>
          </cell>
          <cell r="Y53">
            <v>0</v>
          </cell>
          <cell r="Z53">
            <v>2008</v>
          </cell>
          <cell r="AB53">
            <v>2</v>
          </cell>
          <cell r="AC53">
            <v>2</v>
          </cell>
          <cell r="AD53">
            <v>2</v>
          </cell>
          <cell r="AE53">
            <v>2</v>
          </cell>
        </row>
        <row r="54">
          <cell r="N54">
            <v>47</v>
          </cell>
          <cell r="O54" t="str">
            <v>CVCD</v>
          </cell>
          <cell r="P54" t="str">
            <v>Production et distribution d'eau glacée CLIMESPACE</v>
          </cell>
          <cell r="Q54" t="str">
            <v>DISTRIBUTION D'EAU GLACEE - RESEAU CTA + ARMOIRE AES / ASI</v>
          </cell>
          <cell r="R54" t="str">
            <v>CLAPET ANTI-RETOUR</v>
          </cell>
          <cell r="S54">
            <v>1</v>
          </cell>
          <cell r="T54" t="str">
            <v>-</v>
          </cell>
          <cell r="U54" t="str">
            <v>-</v>
          </cell>
          <cell r="V54" t="str">
            <v>Sous-station Froid</v>
          </cell>
          <cell r="W54" t="str">
            <v>R-1</v>
          </cell>
          <cell r="X54" t="str">
            <v>Réseau  EG CTA</v>
          </cell>
          <cell r="Y54" t="str">
            <v>-</v>
          </cell>
          <cell r="Z54">
            <v>2008</v>
          </cell>
          <cell r="AB54">
            <v>2</v>
          </cell>
          <cell r="AC54">
            <v>2</v>
          </cell>
          <cell r="AD54">
            <v>2</v>
          </cell>
          <cell r="AE54">
            <v>2</v>
          </cell>
        </row>
        <row r="55">
          <cell r="A55">
            <v>107</v>
          </cell>
          <cell r="N55">
            <v>48</v>
          </cell>
          <cell r="O55" t="str">
            <v>CVCD</v>
          </cell>
          <cell r="P55" t="str">
            <v>Production et distribution d'eau glacée CLIMESPACE</v>
          </cell>
          <cell r="Q55" t="str">
            <v>DISTRIBUTION D'EAU GLACEE - RESEAU CTA + ARMOIRE AES / ASI</v>
          </cell>
          <cell r="R55" t="str">
            <v xml:space="preserve">FILTRE A TAMIS </v>
          </cell>
          <cell r="S55">
            <v>1</v>
          </cell>
          <cell r="T55" t="str">
            <v>-</v>
          </cell>
          <cell r="U55" t="str">
            <v>-</v>
          </cell>
          <cell r="V55" t="str">
            <v>Sous-station Froid</v>
          </cell>
          <cell r="W55" t="str">
            <v>R-1</v>
          </cell>
          <cell r="X55" t="str">
            <v>Réseau  EG CTA</v>
          </cell>
          <cell r="Y55" t="str">
            <v>-</v>
          </cell>
          <cell r="Z55">
            <v>2008</v>
          </cell>
          <cell r="AB55">
            <v>2</v>
          </cell>
          <cell r="AC55">
            <v>2</v>
          </cell>
          <cell r="AD55">
            <v>2</v>
          </cell>
          <cell r="AE55">
            <v>2</v>
          </cell>
        </row>
        <row r="56">
          <cell r="N56">
            <v>49</v>
          </cell>
          <cell r="O56" t="str">
            <v>CVCD</v>
          </cell>
          <cell r="P56" t="str">
            <v>Production et distribution d'eau glacée CLIMESPACE</v>
          </cell>
          <cell r="Q56" t="str">
            <v>DISTRIBUTION D'EAU GLACEE - RESEAU CTA + ARMOIRE AES / ASI</v>
          </cell>
          <cell r="R56" t="str">
            <v xml:space="preserve">VANNE D'ISOLEMENT </v>
          </cell>
          <cell r="S56">
            <v>0</v>
          </cell>
          <cell r="T56" t="str">
            <v>-</v>
          </cell>
          <cell r="U56" t="str">
            <v>-</v>
          </cell>
          <cell r="V56" t="str">
            <v>Sous-station Froid</v>
          </cell>
          <cell r="W56" t="str">
            <v>R-1</v>
          </cell>
          <cell r="X56" t="str">
            <v>Réseau  EG CTA</v>
          </cell>
          <cell r="Y56" t="str">
            <v>-</v>
          </cell>
          <cell r="Z56">
            <v>2008</v>
          </cell>
          <cell r="AB56">
            <v>2</v>
          </cell>
          <cell r="AC56">
            <v>2</v>
          </cell>
          <cell r="AD56">
            <v>2</v>
          </cell>
          <cell r="AE56">
            <v>2</v>
          </cell>
        </row>
        <row r="57">
          <cell r="N57">
            <v>50</v>
          </cell>
          <cell r="O57" t="str">
            <v>CVCD</v>
          </cell>
          <cell r="P57" t="str">
            <v>Production et distribution d'eau glacée CLIMESPACE</v>
          </cell>
          <cell r="Q57" t="str">
            <v>DISTRIBUTION D'EAU GLACEE - RESEAU CTA + ARMOIRE AES / ASI</v>
          </cell>
          <cell r="R57" t="str">
            <v>THERMOMETRE</v>
          </cell>
          <cell r="S57">
            <v>2</v>
          </cell>
          <cell r="T57" t="str">
            <v>-</v>
          </cell>
          <cell r="U57" t="str">
            <v>-</v>
          </cell>
          <cell r="V57" t="str">
            <v>Sous-station Froid</v>
          </cell>
          <cell r="W57" t="str">
            <v>R-1</v>
          </cell>
          <cell r="X57" t="str">
            <v>Réseau  EG CTA</v>
          </cell>
          <cell r="Y57" t="str">
            <v>-</v>
          </cell>
          <cell r="Z57">
            <v>2008</v>
          </cell>
          <cell r="AB57">
            <v>2</v>
          </cell>
          <cell r="AC57">
            <v>2</v>
          </cell>
          <cell r="AD57">
            <v>2</v>
          </cell>
          <cell r="AE57">
            <v>2</v>
          </cell>
        </row>
        <row r="58">
          <cell r="N58">
            <v>51</v>
          </cell>
          <cell r="O58" t="str">
            <v>CVCD</v>
          </cell>
          <cell r="P58" t="str">
            <v>Production et distribution d'eau glacée CLIMESPACE</v>
          </cell>
          <cell r="Q58" t="str">
            <v>DISTRIBUTION D'EAU GLACEE - RESEAU CTA + ARMOIRE AES / ASI</v>
          </cell>
          <cell r="R58" t="str">
            <v xml:space="preserve">MANOMETRE </v>
          </cell>
          <cell r="S58">
            <v>1</v>
          </cell>
          <cell r="T58" t="str">
            <v>-</v>
          </cell>
          <cell r="U58" t="str">
            <v>-</v>
          </cell>
          <cell r="V58" t="str">
            <v>Sous-station Froid</v>
          </cell>
          <cell r="W58" t="str">
            <v>R-1</v>
          </cell>
          <cell r="X58" t="str">
            <v>Réseau  EG CTA</v>
          </cell>
          <cell r="Y58" t="str">
            <v>-</v>
          </cell>
          <cell r="Z58">
            <v>2008</v>
          </cell>
          <cell r="AB58">
            <v>2</v>
          </cell>
          <cell r="AC58">
            <v>2</v>
          </cell>
          <cell r="AD58">
            <v>2</v>
          </cell>
          <cell r="AE58">
            <v>2</v>
          </cell>
        </row>
        <row r="59">
          <cell r="A59">
            <v>49</v>
          </cell>
          <cell r="N59">
            <v>52</v>
          </cell>
          <cell r="O59" t="str">
            <v>CVCD</v>
          </cell>
          <cell r="P59" t="str">
            <v>Production et distribution d'eau glacée CLIMESPACE</v>
          </cell>
          <cell r="Q59" t="str">
            <v>DISTRIBUTION D'EAU GLACEE - RESEAU CTA + ARMOIRE AES / ASI</v>
          </cell>
          <cell r="R59" t="str">
            <v>COMPTEUR D'ENERGIE DEPART CTA</v>
          </cell>
          <cell r="S59">
            <v>1</v>
          </cell>
          <cell r="T59">
            <v>0</v>
          </cell>
          <cell r="U59" t="str">
            <v>-</v>
          </cell>
          <cell r="V59" t="str">
            <v>Sous-station Froid</v>
          </cell>
          <cell r="W59" t="str">
            <v>R-1</v>
          </cell>
          <cell r="X59" t="str">
            <v>Réseau  EG CTA</v>
          </cell>
          <cell r="Y59" t="str">
            <v>-</v>
          </cell>
          <cell r="Z59">
            <v>2008</v>
          </cell>
          <cell r="AB59">
            <v>2</v>
          </cell>
          <cell r="AC59">
            <v>2</v>
          </cell>
          <cell r="AD59">
            <v>2</v>
          </cell>
          <cell r="AE59">
            <v>2</v>
          </cell>
        </row>
        <row r="60">
          <cell r="A60">
            <v>137</v>
          </cell>
          <cell r="N60">
            <v>53</v>
          </cell>
          <cell r="O60" t="str">
            <v>CVCD</v>
          </cell>
          <cell r="P60" t="str">
            <v>Production et distribution d'eau glacée CLIMESPACE</v>
          </cell>
          <cell r="Q60" t="str">
            <v>DISTRIBUTION D'EAU GLACEE - RESEAU VENTILO-CONVECTEURS</v>
          </cell>
          <cell r="R60" t="str">
            <v>POMPE DOUBLE A DEBIT VARIABLE</v>
          </cell>
          <cell r="S60">
            <v>1</v>
          </cell>
          <cell r="T60" t="str">
            <v>SALMSON</v>
          </cell>
          <cell r="U60" t="str">
            <v>Type 
Débit variable</v>
          </cell>
          <cell r="V60" t="str">
            <v>Sous-station Froid</v>
          </cell>
          <cell r="W60" t="str">
            <v>R-1</v>
          </cell>
          <cell r="X60" t="str">
            <v>Réseau  EG VC</v>
          </cell>
          <cell r="Y60" t="str">
            <v>PJ.02 -   7°C / 15°C</v>
          </cell>
          <cell r="Z60">
            <v>2008</v>
          </cell>
          <cell r="AB60">
            <v>2</v>
          </cell>
          <cell r="AC60">
            <v>2</v>
          </cell>
          <cell r="AD60">
            <v>2</v>
          </cell>
          <cell r="AE60">
            <v>2</v>
          </cell>
        </row>
        <row r="61">
          <cell r="A61">
            <v>162</v>
          </cell>
          <cell r="N61">
            <v>54</v>
          </cell>
          <cell r="O61" t="str">
            <v>CVCD</v>
          </cell>
          <cell r="P61" t="str">
            <v>Production et distribution d'eau glacée CLIMESPACE</v>
          </cell>
          <cell r="Q61" t="str">
            <v>DISTRIBUTION D'EAU GLACEE - RESEAU VENTILO-CONVECTEURS</v>
          </cell>
          <cell r="R61" t="str">
            <v>VARIATEUR DE VITESSE</v>
          </cell>
          <cell r="S61">
            <v>1</v>
          </cell>
          <cell r="T61">
            <v>0</v>
          </cell>
          <cell r="U61">
            <v>0</v>
          </cell>
          <cell r="V61" t="str">
            <v>Sous-station Froid</v>
          </cell>
          <cell r="W61" t="str">
            <v>R-1</v>
          </cell>
          <cell r="X61" t="str">
            <v>Réseau  EG VC</v>
          </cell>
          <cell r="Y61" t="str">
            <v>-</v>
          </cell>
          <cell r="Z61">
            <v>2008</v>
          </cell>
          <cell r="AB61">
            <v>2</v>
          </cell>
          <cell r="AC61">
            <v>2</v>
          </cell>
          <cell r="AD61">
            <v>2</v>
          </cell>
          <cell r="AE61">
            <v>2</v>
          </cell>
        </row>
        <row r="62">
          <cell r="A62">
            <v>160</v>
          </cell>
          <cell r="N62">
            <v>55</v>
          </cell>
          <cell r="O62" t="str">
            <v>CVCD</v>
          </cell>
          <cell r="P62" t="str">
            <v>Production et distribution d'eau glacée CLIMESPACE</v>
          </cell>
          <cell r="Q62" t="str">
            <v>DISTRIBUTION D'EAU GLACEE - RESEAU VENTILO-CONVECTEURS</v>
          </cell>
          <cell r="R62" t="str">
            <v>VANNE 3 VOIES MOTORISEE</v>
          </cell>
          <cell r="S62">
            <v>1</v>
          </cell>
          <cell r="T62">
            <v>0</v>
          </cell>
          <cell r="U62">
            <v>0</v>
          </cell>
          <cell r="V62" t="str">
            <v>Sous-station Froid</v>
          </cell>
          <cell r="W62" t="str">
            <v>R-1</v>
          </cell>
          <cell r="X62" t="str">
            <v>Réseau  EG VC</v>
          </cell>
          <cell r="Y62">
            <v>0</v>
          </cell>
          <cell r="Z62">
            <v>2008</v>
          </cell>
          <cell r="AB62">
            <v>2</v>
          </cell>
          <cell r="AC62">
            <v>2</v>
          </cell>
          <cell r="AD62">
            <v>2</v>
          </cell>
          <cell r="AE62">
            <v>2</v>
          </cell>
        </row>
        <row r="63">
          <cell r="N63">
            <v>56</v>
          </cell>
          <cell r="O63" t="str">
            <v>CVCD</v>
          </cell>
          <cell r="P63" t="str">
            <v>Production et distribution d'eau glacée CLIMESPACE</v>
          </cell>
          <cell r="Q63" t="str">
            <v>DISTRIBUTION D'EAU GLACEE - RESEAU VENTILO-CONVECTEURS</v>
          </cell>
          <cell r="R63" t="str">
            <v>CLAPET ANTI-RETOUR</v>
          </cell>
          <cell r="S63">
            <v>1</v>
          </cell>
          <cell r="T63" t="str">
            <v>-</v>
          </cell>
          <cell r="U63" t="str">
            <v>-</v>
          </cell>
          <cell r="V63" t="str">
            <v>Sous-station Froid</v>
          </cell>
          <cell r="W63" t="str">
            <v>R-1</v>
          </cell>
          <cell r="X63" t="str">
            <v>Réseau  EG VC</v>
          </cell>
          <cell r="Y63" t="str">
            <v>-</v>
          </cell>
          <cell r="Z63">
            <v>2008</v>
          </cell>
          <cell r="AB63">
            <v>2</v>
          </cell>
          <cell r="AC63">
            <v>2</v>
          </cell>
          <cell r="AD63">
            <v>2</v>
          </cell>
          <cell r="AE63">
            <v>2</v>
          </cell>
        </row>
        <row r="64">
          <cell r="A64">
            <v>107</v>
          </cell>
          <cell r="N64">
            <v>57</v>
          </cell>
          <cell r="O64" t="str">
            <v>CVCD</v>
          </cell>
          <cell r="P64" t="str">
            <v>Production et distribution d'eau glacée CLIMESPACE</v>
          </cell>
          <cell r="Q64" t="str">
            <v>DISTRIBUTION D'EAU GLACEE - RESEAU VENTILO-CONVECTEURS</v>
          </cell>
          <cell r="R64" t="str">
            <v xml:space="preserve">FILTRE A TAMIS </v>
          </cell>
          <cell r="S64">
            <v>1</v>
          </cell>
          <cell r="T64" t="str">
            <v>-</v>
          </cell>
          <cell r="U64" t="str">
            <v>-</v>
          </cell>
          <cell r="V64" t="str">
            <v>Sous-station Froid</v>
          </cell>
          <cell r="W64" t="str">
            <v>R-1</v>
          </cell>
          <cell r="X64" t="str">
            <v>Réseau  EG VC</v>
          </cell>
          <cell r="Y64" t="str">
            <v>-</v>
          </cell>
          <cell r="Z64">
            <v>2008</v>
          </cell>
          <cell r="AB64">
            <v>2</v>
          </cell>
          <cell r="AC64">
            <v>2</v>
          </cell>
          <cell r="AD64">
            <v>2</v>
          </cell>
          <cell r="AE64">
            <v>2</v>
          </cell>
        </row>
        <row r="65">
          <cell r="N65">
            <v>58</v>
          </cell>
          <cell r="O65" t="str">
            <v>CVCD</v>
          </cell>
          <cell r="P65" t="str">
            <v>Production et distribution d'eau glacée CLIMESPACE</v>
          </cell>
          <cell r="Q65" t="str">
            <v>DISTRIBUTION D'EAU GLACEE - RESEAU VENTILO-CONVECTEURS</v>
          </cell>
          <cell r="R65" t="str">
            <v xml:space="preserve">VANNE D'ISOLEMENT </v>
          </cell>
          <cell r="S65">
            <v>0</v>
          </cell>
          <cell r="T65" t="str">
            <v>-</v>
          </cell>
          <cell r="U65" t="str">
            <v>-</v>
          </cell>
          <cell r="V65" t="str">
            <v>Sous-station Froid</v>
          </cell>
          <cell r="W65" t="str">
            <v>R-1</v>
          </cell>
          <cell r="X65" t="str">
            <v>Réseau  EG VC</v>
          </cell>
          <cell r="Y65" t="str">
            <v>-</v>
          </cell>
          <cell r="Z65">
            <v>2008</v>
          </cell>
          <cell r="AB65">
            <v>2</v>
          </cell>
          <cell r="AC65">
            <v>2</v>
          </cell>
          <cell r="AD65">
            <v>2</v>
          </cell>
          <cell r="AE65">
            <v>2</v>
          </cell>
        </row>
        <row r="66">
          <cell r="N66">
            <v>59</v>
          </cell>
          <cell r="O66" t="str">
            <v>CVCD</v>
          </cell>
          <cell r="P66" t="str">
            <v>Production et distribution d'eau glacée CLIMESPACE</v>
          </cell>
          <cell r="Q66" t="str">
            <v>DISTRIBUTION D'EAU GLACEE - RESEAU VENTILO-CONVECTEURS</v>
          </cell>
          <cell r="R66" t="str">
            <v>THERMOMETRE</v>
          </cell>
          <cell r="S66">
            <v>2</v>
          </cell>
          <cell r="T66" t="str">
            <v>-</v>
          </cell>
          <cell r="U66" t="str">
            <v>-</v>
          </cell>
          <cell r="V66" t="str">
            <v>Sous-station Froid</v>
          </cell>
          <cell r="W66" t="str">
            <v>R-1</v>
          </cell>
          <cell r="X66" t="str">
            <v>Réseau  EG VC</v>
          </cell>
          <cell r="Y66" t="str">
            <v>-</v>
          </cell>
          <cell r="Z66">
            <v>2008</v>
          </cell>
          <cell r="AB66">
            <v>2</v>
          </cell>
          <cell r="AC66">
            <v>2</v>
          </cell>
          <cell r="AD66">
            <v>2</v>
          </cell>
          <cell r="AE66">
            <v>2</v>
          </cell>
        </row>
        <row r="67">
          <cell r="N67">
            <v>60</v>
          </cell>
          <cell r="O67" t="str">
            <v>CVCD</v>
          </cell>
          <cell r="P67" t="str">
            <v>Production et distribution d'eau glacée CLIMESPACE</v>
          </cell>
          <cell r="Q67" t="str">
            <v>DISTRIBUTION D'EAU GLACEE - RESEAU VENTILO-CONVECTEURS</v>
          </cell>
          <cell r="R67" t="str">
            <v xml:space="preserve">MANOMETRE </v>
          </cell>
          <cell r="S67">
            <v>1</v>
          </cell>
          <cell r="T67" t="str">
            <v>-</v>
          </cell>
          <cell r="U67" t="str">
            <v>-</v>
          </cell>
          <cell r="V67" t="str">
            <v>Sous-station Froid</v>
          </cell>
          <cell r="W67" t="str">
            <v>R-1</v>
          </cell>
          <cell r="X67" t="str">
            <v>Réseau  EG VC</v>
          </cell>
          <cell r="Y67" t="str">
            <v>-</v>
          </cell>
          <cell r="Z67">
            <v>2008</v>
          </cell>
          <cell r="AB67">
            <v>2</v>
          </cell>
          <cell r="AC67">
            <v>2</v>
          </cell>
          <cell r="AD67">
            <v>2</v>
          </cell>
          <cell r="AE67">
            <v>2</v>
          </cell>
        </row>
        <row r="68">
          <cell r="A68">
            <v>49</v>
          </cell>
          <cell r="N68">
            <v>61</v>
          </cell>
          <cell r="O68" t="str">
            <v>CVCD</v>
          </cell>
          <cell r="P68" t="str">
            <v>Production et distribution d'eau glacée CLIMESPACE</v>
          </cell>
          <cell r="Q68" t="str">
            <v>DISTRIBUTION D'EAU GLACEE - RESEAU VENTILO-CONVECTEURS</v>
          </cell>
          <cell r="R68" t="str">
            <v>COMPTEUR D'ENERGIE DEPART VC</v>
          </cell>
          <cell r="S68">
            <v>1</v>
          </cell>
          <cell r="T68" t="str">
            <v>-</v>
          </cell>
          <cell r="U68" t="str">
            <v>-</v>
          </cell>
          <cell r="V68" t="str">
            <v>Sous-station Froid</v>
          </cell>
          <cell r="W68" t="str">
            <v>R-1</v>
          </cell>
          <cell r="X68" t="str">
            <v>Réseau  EG VC</v>
          </cell>
          <cell r="Y68" t="str">
            <v>-</v>
          </cell>
          <cell r="Z68">
            <v>2008</v>
          </cell>
          <cell r="AB68">
            <v>2</v>
          </cell>
          <cell r="AC68">
            <v>2</v>
          </cell>
          <cell r="AD68">
            <v>2</v>
          </cell>
          <cell r="AE68">
            <v>2</v>
          </cell>
        </row>
        <row r="69">
          <cell r="A69">
            <v>137</v>
          </cell>
          <cell r="N69">
            <v>62</v>
          </cell>
          <cell r="O69" t="str">
            <v>CVCD</v>
          </cell>
          <cell r="P69" t="str">
            <v>Production et distribution d'eau glacée CLIMESPACE</v>
          </cell>
          <cell r="Q69" t="str">
            <v>DISTRIBUTION D'EAU GLACEE - RESEAU ACTIVITES 1 ET 2</v>
          </cell>
          <cell r="R69" t="str">
            <v>POMPE DOUBLE A DEBIT VARIABLE</v>
          </cell>
          <cell r="S69">
            <v>1</v>
          </cell>
          <cell r="T69" t="str">
            <v>SALMSON</v>
          </cell>
          <cell r="U69" t="str">
            <v>Type 
Débit variable</v>
          </cell>
          <cell r="V69" t="str">
            <v>Sous-station Froid</v>
          </cell>
          <cell r="W69" t="str">
            <v>R-1</v>
          </cell>
          <cell r="X69" t="str">
            <v>Réseau  EG ACTIVITES</v>
          </cell>
          <cell r="Y69" t="str">
            <v>PJ.03 -   7°C / 15°C</v>
          </cell>
          <cell r="Z69">
            <v>2008</v>
          </cell>
          <cell r="AB69">
            <v>2</v>
          </cell>
          <cell r="AC69">
            <v>2</v>
          </cell>
          <cell r="AD69">
            <v>2</v>
          </cell>
          <cell r="AE69">
            <v>2</v>
          </cell>
        </row>
        <row r="70">
          <cell r="A70">
            <v>162</v>
          </cell>
          <cell r="N70">
            <v>63</v>
          </cell>
          <cell r="O70" t="str">
            <v>CVCD</v>
          </cell>
          <cell r="P70" t="str">
            <v>Production et distribution d'eau glacée CLIMESPACE</v>
          </cell>
          <cell r="Q70" t="str">
            <v>DISTRIBUTION D'EAU GLACEE - RESEAU ACTIVITES 1 ET 2</v>
          </cell>
          <cell r="R70" t="str">
            <v>VARIATEUR DE VITESSE</v>
          </cell>
          <cell r="S70">
            <v>1</v>
          </cell>
          <cell r="T70">
            <v>0</v>
          </cell>
          <cell r="U70">
            <v>0</v>
          </cell>
          <cell r="V70" t="str">
            <v>Sous-station Froid</v>
          </cell>
          <cell r="W70" t="str">
            <v>R-1</v>
          </cell>
          <cell r="X70" t="str">
            <v>Réseau  EG VC</v>
          </cell>
          <cell r="Y70" t="str">
            <v>-</v>
          </cell>
          <cell r="Z70">
            <v>2008</v>
          </cell>
          <cell r="AB70">
            <v>2</v>
          </cell>
          <cell r="AC70">
            <v>2</v>
          </cell>
          <cell r="AD70">
            <v>2</v>
          </cell>
          <cell r="AE70">
            <v>2</v>
          </cell>
        </row>
        <row r="71">
          <cell r="A71">
            <v>160</v>
          </cell>
          <cell r="N71">
            <v>64</v>
          </cell>
          <cell r="O71" t="str">
            <v>CVCD</v>
          </cell>
          <cell r="P71" t="str">
            <v>Production et distribution d'eau glacée CLIMESPACE</v>
          </cell>
          <cell r="Q71" t="str">
            <v>DISTRIBUTION D'EAU GLACEE - RESEAU ACTIVITES 1 ET 2</v>
          </cell>
          <cell r="R71" t="str">
            <v>VANNE 3 VOIES MOTORISEE</v>
          </cell>
          <cell r="S71">
            <v>1</v>
          </cell>
          <cell r="T71">
            <v>0</v>
          </cell>
          <cell r="U71">
            <v>0</v>
          </cell>
          <cell r="V71" t="str">
            <v>Sous-station Froid</v>
          </cell>
          <cell r="W71" t="str">
            <v>R-1</v>
          </cell>
          <cell r="X71" t="str">
            <v>Réseau  EG VC</v>
          </cell>
          <cell r="Y71">
            <v>0</v>
          </cell>
          <cell r="Z71">
            <v>2008</v>
          </cell>
          <cell r="AB71">
            <v>2</v>
          </cell>
          <cell r="AC71">
            <v>2</v>
          </cell>
          <cell r="AD71">
            <v>2</v>
          </cell>
          <cell r="AE71">
            <v>2</v>
          </cell>
        </row>
        <row r="72">
          <cell r="N72">
            <v>65</v>
          </cell>
          <cell r="O72" t="str">
            <v>CVCD</v>
          </cell>
          <cell r="P72" t="str">
            <v>Production et distribution d'eau glacée CLIMESPACE</v>
          </cell>
          <cell r="Q72" t="str">
            <v>DISTRIBUTION D'EAU GLACEE - RESEAU ACTIVITES 1 ET 2</v>
          </cell>
          <cell r="R72" t="str">
            <v>CLAPET ANTI-RETOUR</v>
          </cell>
          <cell r="S72">
            <v>1</v>
          </cell>
          <cell r="T72" t="str">
            <v>-</v>
          </cell>
          <cell r="U72" t="str">
            <v>-</v>
          </cell>
          <cell r="V72" t="str">
            <v>Sous-station Froid</v>
          </cell>
          <cell r="W72" t="str">
            <v>R-1</v>
          </cell>
          <cell r="X72" t="str">
            <v>Réseau  EG ACTIVITES</v>
          </cell>
          <cell r="Y72" t="str">
            <v>-</v>
          </cell>
          <cell r="Z72">
            <v>2008</v>
          </cell>
          <cell r="AB72">
            <v>2</v>
          </cell>
          <cell r="AC72">
            <v>2</v>
          </cell>
          <cell r="AD72">
            <v>2</v>
          </cell>
          <cell r="AE72">
            <v>2</v>
          </cell>
        </row>
        <row r="73">
          <cell r="A73">
            <v>107</v>
          </cell>
          <cell r="N73">
            <v>66</v>
          </cell>
          <cell r="O73" t="str">
            <v>CVCD</v>
          </cell>
          <cell r="P73" t="str">
            <v>Production et distribution d'eau glacée CLIMESPACE</v>
          </cell>
          <cell r="Q73" t="str">
            <v>DISTRIBUTION D'EAU GLACEE - RESEAU ACTIVITES 1 ET 2</v>
          </cell>
          <cell r="R73" t="str">
            <v xml:space="preserve">FILTRE A TAMIS </v>
          </cell>
          <cell r="S73">
            <v>1</v>
          </cell>
          <cell r="T73" t="str">
            <v>-</v>
          </cell>
          <cell r="U73" t="str">
            <v>-</v>
          </cell>
          <cell r="V73" t="str">
            <v>Sous-station Froid</v>
          </cell>
          <cell r="W73" t="str">
            <v>R-1</v>
          </cell>
          <cell r="X73" t="str">
            <v>Réseau  EG ACTIVITES</v>
          </cell>
          <cell r="Y73" t="str">
            <v>-</v>
          </cell>
          <cell r="Z73">
            <v>2008</v>
          </cell>
          <cell r="AB73">
            <v>2</v>
          </cell>
          <cell r="AC73">
            <v>2</v>
          </cell>
          <cell r="AD73">
            <v>2</v>
          </cell>
          <cell r="AE73">
            <v>2</v>
          </cell>
        </row>
        <row r="74">
          <cell r="N74">
            <v>67</v>
          </cell>
          <cell r="O74" t="str">
            <v>CVCD</v>
          </cell>
          <cell r="P74" t="str">
            <v>Production et distribution d'eau glacée CLIMESPACE</v>
          </cell>
          <cell r="Q74" t="str">
            <v>DISTRIBUTION D'EAU GLACEE - RESEAU ACTIVITES 1 ET 2</v>
          </cell>
          <cell r="R74" t="str">
            <v xml:space="preserve">VANNE D'ISOLEMENT </v>
          </cell>
          <cell r="S74">
            <v>0</v>
          </cell>
          <cell r="T74" t="str">
            <v>-</v>
          </cell>
          <cell r="U74" t="str">
            <v>-</v>
          </cell>
          <cell r="V74" t="str">
            <v>Sous-station Froid</v>
          </cell>
          <cell r="W74" t="str">
            <v>R-1</v>
          </cell>
          <cell r="X74" t="str">
            <v>Réseau  EG ACTIVITES</v>
          </cell>
          <cell r="Y74" t="str">
            <v>-</v>
          </cell>
          <cell r="Z74">
            <v>2008</v>
          </cell>
          <cell r="AB74">
            <v>2</v>
          </cell>
          <cell r="AC74">
            <v>2</v>
          </cell>
          <cell r="AD74">
            <v>2</v>
          </cell>
          <cell r="AE74">
            <v>2</v>
          </cell>
        </row>
        <row r="75">
          <cell r="N75">
            <v>68</v>
          </cell>
          <cell r="O75" t="str">
            <v>CVCD</v>
          </cell>
          <cell r="P75" t="str">
            <v>Production et distribution d'eau glacée CLIMESPACE</v>
          </cell>
          <cell r="Q75" t="str">
            <v>DISTRIBUTION D'EAU GLACEE - RESEAU ACTIVITES 1 ET 2</v>
          </cell>
          <cell r="R75" t="str">
            <v>THERMOMETRE</v>
          </cell>
          <cell r="S75">
            <v>2</v>
          </cell>
          <cell r="T75" t="str">
            <v>-</v>
          </cell>
          <cell r="U75" t="str">
            <v>-</v>
          </cell>
          <cell r="V75" t="str">
            <v>Sous-station Froid</v>
          </cell>
          <cell r="W75" t="str">
            <v>R-1</v>
          </cell>
          <cell r="X75" t="str">
            <v>Réseau  EG ACTIVITES</v>
          </cell>
          <cell r="Y75" t="str">
            <v>-</v>
          </cell>
          <cell r="Z75">
            <v>2008</v>
          </cell>
          <cell r="AB75">
            <v>2</v>
          </cell>
          <cell r="AC75">
            <v>2</v>
          </cell>
          <cell r="AD75">
            <v>2</v>
          </cell>
          <cell r="AE75">
            <v>2</v>
          </cell>
        </row>
        <row r="76">
          <cell r="N76">
            <v>69</v>
          </cell>
          <cell r="O76" t="str">
            <v>CVCD</v>
          </cell>
          <cell r="P76" t="str">
            <v>Production et distribution d'eau glacée CLIMESPACE</v>
          </cell>
          <cell r="Q76" t="str">
            <v>DISTRIBUTION D'EAU GLACEE - RESEAU ACTIVITES 1 ET 2</v>
          </cell>
          <cell r="R76" t="str">
            <v xml:space="preserve">MANOMETRE </v>
          </cell>
          <cell r="S76">
            <v>1</v>
          </cell>
          <cell r="T76" t="str">
            <v>-</v>
          </cell>
          <cell r="U76" t="str">
            <v>-</v>
          </cell>
          <cell r="V76" t="str">
            <v>Sous-station Froid</v>
          </cell>
          <cell r="W76" t="str">
            <v>R-1</v>
          </cell>
          <cell r="X76" t="str">
            <v>Réseau  EG ACTIVITES</v>
          </cell>
          <cell r="Y76" t="str">
            <v>-</v>
          </cell>
          <cell r="Z76">
            <v>2008</v>
          </cell>
          <cell r="AB76">
            <v>2</v>
          </cell>
          <cell r="AC76">
            <v>2</v>
          </cell>
          <cell r="AD76">
            <v>2</v>
          </cell>
          <cell r="AE76">
            <v>2</v>
          </cell>
        </row>
        <row r="77">
          <cell r="A77">
            <v>49</v>
          </cell>
          <cell r="N77">
            <v>70</v>
          </cell>
          <cell r="O77" t="str">
            <v>CVCD</v>
          </cell>
          <cell r="P77" t="str">
            <v>Production et distribution d'eau glacée CLIMESPACE</v>
          </cell>
          <cell r="Q77" t="str">
            <v>DISTRIBUTION D'EAU GLACEE - RESEAU ACTIVITES 1 ET 2</v>
          </cell>
          <cell r="R77" t="str">
            <v>COMPTEUR D'ENERGIE DEPART ACTIVITES</v>
          </cell>
          <cell r="S77">
            <v>2</v>
          </cell>
          <cell r="T77">
            <v>0</v>
          </cell>
          <cell r="U77" t="str">
            <v>-</v>
          </cell>
          <cell r="V77" t="str">
            <v>Sous-station Froid</v>
          </cell>
          <cell r="W77" t="str">
            <v>R-1</v>
          </cell>
          <cell r="X77" t="str">
            <v>Réseau  EG ACTIVITES</v>
          </cell>
          <cell r="Y77" t="str">
            <v>-</v>
          </cell>
          <cell r="Z77">
            <v>2008</v>
          </cell>
          <cell r="AB77">
            <v>2</v>
          </cell>
          <cell r="AC77">
            <v>2</v>
          </cell>
          <cell r="AD77">
            <v>2</v>
          </cell>
          <cell r="AE77">
            <v>2</v>
          </cell>
        </row>
        <row r="78">
          <cell r="A78">
            <v>101</v>
          </cell>
          <cell r="N78">
            <v>71</v>
          </cell>
          <cell r="O78" t="str">
            <v>CVCD</v>
          </cell>
          <cell r="P78" t="str">
            <v>Traitement d'eau</v>
          </cell>
          <cell r="Q78" t="str">
            <v>ADOUCISSEUR</v>
          </cell>
          <cell r="R78" t="str">
            <v>DISCONNECTEUR HYDRAULIQUE</v>
          </cell>
          <cell r="S78">
            <v>1</v>
          </cell>
          <cell r="T78">
            <v>0</v>
          </cell>
          <cell r="U78" t="str">
            <v>-</v>
          </cell>
          <cell r="V78">
            <v>0</v>
          </cell>
          <cell r="W78">
            <v>0</v>
          </cell>
          <cell r="X78" t="str">
            <v>Alimentation eau de ville</v>
          </cell>
          <cell r="Y78" t="str">
            <v>Appoint EC et EG</v>
          </cell>
          <cell r="Z78">
            <v>2008</v>
          </cell>
          <cell r="AB78">
            <v>2</v>
          </cell>
          <cell r="AC78">
            <v>2</v>
          </cell>
          <cell r="AD78">
            <v>2</v>
          </cell>
          <cell r="AE78">
            <v>2</v>
          </cell>
        </row>
        <row r="79">
          <cell r="N79">
            <v>72</v>
          </cell>
          <cell r="O79" t="str">
            <v>CVCD</v>
          </cell>
          <cell r="P79" t="str">
            <v>Traitement d'eau</v>
          </cell>
          <cell r="Q79" t="str">
            <v>ADOUCISSEUR</v>
          </cell>
          <cell r="R79" t="str">
            <v>VANNE D'ISOLEMENT</v>
          </cell>
          <cell r="S79">
            <v>1</v>
          </cell>
          <cell r="T79" t="str">
            <v>-</v>
          </cell>
          <cell r="U79" t="str">
            <v>-</v>
          </cell>
          <cell r="V79">
            <v>0</v>
          </cell>
          <cell r="W79">
            <v>0</v>
          </cell>
          <cell r="X79" t="str">
            <v>Alimentation eau de ville</v>
          </cell>
          <cell r="Y79" t="str">
            <v>Appoint EC et EG</v>
          </cell>
          <cell r="Z79">
            <v>2008</v>
          </cell>
          <cell r="AB79">
            <v>2</v>
          </cell>
          <cell r="AC79">
            <v>2</v>
          </cell>
          <cell r="AD79">
            <v>2</v>
          </cell>
          <cell r="AE79">
            <v>2</v>
          </cell>
        </row>
        <row r="80">
          <cell r="A80">
            <v>107</v>
          </cell>
          <cell r="N80">
            <v>73</v>
          </cell>
          <cell r="O80" t="str">
            <v>CVCD</v>
          </cell>
          <cell r="P80" t="str">
            <v>Traitement d'eau</v>
          </cell>
          <cell r="Q80" t="str">
            <v>ADOUCISSEUR</v>
          </cell>
          <cell r="R80" t="str">
            <v>FILTRE A TAMIS</v>
          </cell>
          <cell r="S80">
            <v>1</v>
          </cell>
          <cell r="T80" t="str">
            <v>-</v>
          </cell>
          <cell r="U80" t="str">
            <v>-</v>
          </cell>
          <cell r="V80">
            <v>0</v>
          </cell>
          <cell r="W80">
            <v>0</v>
          </cell>
          <cell r="X80" t="str">
            <v>Alimentation eau de ville</v>
          </cell>
          <cell r="Y80" t="str">
            <v>Appoint EC et EG</v>
          </cell>
          <cell r="Z80">
            <v>2008</v>
          </cell>
          <cell r="AB80">
            <v>2</v>
          </cell>
          <cell r="AC80">
            <v>2</v>
          </cell>
          <cell r="AD80">
            <v>2</v>
          </cell>
          <cell r="AE80">
            <v>2</v>
          </cell>
        </row>
        <row r="81">
          <cell r="A81">
            <v>2</v>
          </cell>
          <cell r="N81">
            <v>74</v>
          </cell>
          <cell r="O81" t="str">
            <v>CVCD</v>
          </cell>
          <cell r="P81" t="str">
            <v>Traitement d'eau</v>
          </cell>
          <cell r="Q81" t="str">
            <v>ADOUCISSEUR</v>
          </cell>
          <cell r="R81" t="str">
            <v>ADOUCISSEUR</v>
          </cell>
          <cell r="S81">
            <v>1</v>
          </cell>
          <cell r="T81" t="str">
            <v>PERMO</v>
          </cell>
          <cell r="U81" t="str">
            <v>Type 6025</v>
          </cell>
          <cell r="V81">
            <v>0</v>
          </cell>
          <cell r="W81">
            <v>0</v>
          </cell>
          <cell r="X81" t="str">
            <v>Alimentation eau de ville</v>
          </cell>
          <cell r="Y81" t="str">
            <v>Appoint EC et EG</v>
          </cell>
          <cell r="Z81">
            <v>2008</v>
          </cell>
          <cell r="AB81">
            <v>2</v>
          </cell>
          <cell r="AC81">
            <v>2</v>
          </cell>
          <cell r="AD81">
            <v>2</v>
          </cell>
          <cell r="AE81">
            <v>2</v>
          </cell>
        </row>
        <row r="82">
          <cell r="N82">
            <v>75</v>
          </cell>
          <cell r="O82" t="str">
            <v>CVCD</v>
          </cell>
          <cell r="P82" t="str">
            <v>Traitement d'eau</v>
          </cell>
          <cell r="Q82" t="str">
            <v>ADOUCISSEUR</v>
          </cell>
          <cell r="R82" t="str">
            <v>BAC A SEL</v>
          </cell>
          <cell r="S82">
            <v>1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 t="str">
            <v>Adoucisseur</v>
          </cell>
          <cell r="Y82" t="str">
            <v>-</v>
          </cell>
          <cell r="Z82">
            <v>2008</v>
          </cell>
          <cell r="AB82">
            <v>2</v>
          </cell>
          <cell r="AC82">
            <v>2</v>
          </cell>
          <cell r="AD82">
            <v>2</v>
          </cell>
          <cell r="AE82">
            <v>2</v>
          </cell>
          <cell r="BK82" t="str">
            <v>PRODUIT DE TRAITEMENT D'EAU</v>
          </cell>
          <cell r="BL82">
            <v>240</v>
          </cell>
        </row>
        <row r="83">
          <cell r="A83">
            <v>134</v>
          </cell>
          <cell r="N83">
            <v>76</v>
          </cell>
          <cell r="O83" t="str">
            <v>CVCD</v>
          </cell>
          <cell r="P83" t="str">
            <v>Traitement d'eau</v>
          </cell>
          <cell r="Q83" t="str">
            <v>TRAITEMENT D'EAU RESEAU EAU CHAUDE</v>
          </cell>
          <cell r="R83" t="str">
            <v>GROUPE DE DOSAGE</v>
          </cell>
          <cell r="S83">
            <v>1</v>
          </cell>
          <cell r="T83">
            <v>0</v>
          </cell>
          <cell r="U83" t="str">
            <v>-</v>
          </cell>
          <cell r="V83" t="str">
            <v>Sous-station Chaud</v>
          </cell>
          <cell r="W83" t="str">
            <v>R-1</v>
          </cell>
          <cell r="X83" t="str">
            <v xml:space="preserve">Réseau EC </v>
          </cell>
          <cell r="Y83" t="str">
            <v>-</v>
          </cell>
          <cell r="Z83">
            <v>2008</v>
          </cell>
          <cell r="AB83">
            <v>2</v>
          </cell>
          <cell r="AC83">
            <v>2</v>
          </cell>
          <cell r="AD83">
            <v>2</v>
          </cell>
          <cell r="AE83">
            <v>2</v>
          </cell>
        </row>
        <row r="84">
          <cell r="A84">
            <v>134</v>
          </cell>
          <cell r="N84">
            <v>77</v>
          </cell>
          <cell r="O84" t="str">
            <v>CVCD</v>
          </cell>
          <cell r="P84" t="str">
            <v>Traitement d'eau</v>
          </cell>
          <cell r="Q84" t="str">
            <v>TRAITEMENT D'EAU RESEAU EAU CHAUDE</v>
          </cell>
          <cell r="R84" t="str">
            <v>POMPE D'INJECTION</v>
          </cell>
          <cell r="S84">
            <v>1</v>
          </cell>
          <cell r="T84">
            <v>0</v>
          </cell>
          <cell r="U84" t="str">
            <v>-</v>
          </cell>
          <cell r="V84" t="str">
            <v>Sous-station Chaud</v>
          </cell>
          <cell r="W84" t="str">
            <v>R-1</v>
          </cell>
          <cell r="X84" t="str">
            <v xml:space="preserve">Réseau EC </v>
          </cell>
          <cell r="Y84" t="str">
            <v>-</v>
          </cell>
          <cell r="Z84">
            <v>2008</v>
          </cell>
          <cell r="AB84">
            <v>2</v>
          </cell>
          <cell r="AC84">
            <v>2</v>
          </cell>
          <cell r="AD84">
            <v>2</v>
          </cell>
          <cell r="AE84">
            <v>2</v>
          </cell>
          <cell r="BM84" t="str">
            <v>ANALYSES PHYSICO CHIMIQUE</v>
          </cell>
          <cell r="BN84">
            <v>920</v>
          </cell>
        </row>
        <row r="85">
          <cell r="A85">
            <v>49</v>
          </cell>
          <cell r="N85">
            <v>78</v>
          </cell>
          <cell r="O85" t="str">
            <v>CVCD</v>
          </cell>
          <cell r="P85" t="str">
            <v>Traitement d'eau</v>
          </cell>
          <cell r="Q85" t="str">
            <v>TRAITEMENT D'EAU RESEAU EAU CHAUDE</v>
          </cell>
          <cell r="R85" t="str">
            <v>COMPTEUR EMETTEUR D'IMPULSIONS</v>
          </cell>
          <cell r="S85">
            <v>1</v>
          </cell>
          <cell r="T85">
            <v>0</v>
          </cell>
          <cell r="U85" t="str">
            <v>-</v>
          </cell>
          <cell r="V85" t="str">
            <v>Sous-station Chaud</v>
          </cell>
          <cell r="W85" t="str">
            <v>R-1</v>
          </cell>
          <cell r="X85" t="str">
            <v xml:space="preserve">Réseau EC </v>
          </cell>
          <cell r="Y85" t="str">
            <v>-</v>
          </cell>
          <cell r="Z85">
            <v>2008</v>
          </cell>
          <cell r="AB85">
            <v>2</v>
          </cell>
          <cell r="AC85">
            <v>2</v>
          </cell>
          <cell r="AD85">
            <v>2</v>
          </cell>
          <cell r="AE85">
            <v>2</v>
          </cell>
        </row>
        <row r="86">
          <cell r="A86">
            <v>134</v>
          </cell>
          <cell r="N86">
            <v>79</v>
          </cell>
          <cell r="O86" t="str">
            <v>CVCD</v>
          </cell>
          <cell r="P86" t="str">
            <v>Traitement d'eau</v>
          </cell>
          <cell r="Q86" t="str">
            <v>TRAITEMENT D'EAU RESEAU EAU CHAUDE</v>
          </cell>
          <cell r="R86" t="str">
            <v>BAC A REACTIF</v>
          </cell>
          <cell r="S86">
            <v>1</v>
          </cell>
          <cell r="T86">
            <v>0</v>
          </cell>
          <cell r="U86" t="str">
            <v>120 L</v>
          </cell>
          <cell r="V86" t="str">
            <v>Sous-station Chaud</v>
          </cell>
          <cell r="W86" t="str">
            <v>R-1</v>
          </cell>
          <cell r="X86" t="str">
            <v xml:space="preserve">Réseau EC </v>
          </cell>
          <cell r="Y86" t="str">
            <v>-</v>
          </cell>
          <cell r="Z86">
            <v>2008</v>
          </cell>
          <cell r="AB86">
            <v>2</v>
          </cell>
          <cell r="AC86">
            <v>2</v>
          </cell>
          <cell r="AD86">
            <v>2</v>
          </cell>
          <cell r="AE86">
            <v>2</v>
          </cell>
        </row>
        <row r="87">
          <cell r="A87">
            <v>134</v>
          </cell>
          <cell r="N87">
            <v>80</v>
          </cell>
          <cell r="O87" t="str">
            <v>CVCD</v>
          </cell>
          <cell r="P87" t="str">
            <v>Traitement d'eau</v>
          </cell>
          <cell r="Q87" t="str">
            <v>TRAITEMENT D'EAU RESEAU EAU GLACEE</v>
          </cell>
          <cell r="R87" t="str">
            <v>GROUPE DE DOSAGE</v>
          </cell>
          <cell r="S87">
            <v>1</v>
          </cell>
          <cell r="T87">
            <v>0</v>
          </cell>
          <cell r="U87" t="str">
            <v>-</v>
          </cell>
          <cell r="V87" t="str">
            <v>Sous-station Froid</v>
          </cell>
          <cell r="W87" t="str">
            <v>R-1</v>
          </cell>
          <cell r="X87" t="str">
            <v xml:space="preserve">Réseau EG </v>
          </cell>
          <cell r="Y87" t="str">
            <v>-</v>
          </cell>
          <cell r="Z87">
            <v>2008</v>
          </cell>
          <cell r="AB87">
            <v>2</v>
          </cell>
          <cell r="AC87">
            <v>2</v>
          </cell>
          <cell r="AD87">
            <v>2</v>
          </cell>
          <cell r="AE87">
            <v>2</v>
          </cell>
        </row>
        <row r="88">
          <cell r="A88">
            <v>134</v>
          </cell>
          <cell r="N88">
            <v>81</v>
          </cell>
          <cell r="O88" t="str">
            <v>CVCD</v>
          </cell>
          <cell r="P88" t="str">
            <v>Traitement d'eau</v>
          </cell>
          <cell r="Q88" t="str">
            <v>TRAITEMENT D'EAU RESEAU EAU GLACEE</v>
          </cell>
          <cell r="R88" t="str">
            <v>POMPE D'INJECTION</v>
          </cell>
          <cell r="S88">
            <v>1</v>
          </cell>
          <cell r="T88">
            <v>0</v>
          </cell>
          <cell r="U88" t="str">
            <v>-</v>
          </cell>
          <cell r="V88" t="str">
            <v>Sous-station Froid</v>
          </cell>
          <cell r="W88" t="str">
            <v>R-1</v>
          </cell>
          <cell r="X88" t="str">
            <v xml:space="preserve">Réseau EG </v>
          </cell>
          <cell r="Y88" t="str">
            <v>-</v>
          </cell>
          <cell r="Z88">
            <v>2008</v>
          </cell>
          <cell r="AB88">
            <v>2</v>
          </cell>
          <cell r="AC88">
            <v>2</v>
          </cell>
          <cell r="AD88">
            <v>2</v>
          </cell>
          <cell r="AE88">
            <v>2</v>
          </cell>
        </row>
        <row r="89">
          <cell r="A89">
            <v>49</v>
          </cell>
          <cell r="N89">
            <v>82</v>
          </cell>
          <cell r="O89" t="str">
            <v>CVCD</v>
          </cell>
          <cell r="P89" t="str">
            <v>Traitement d'eau</v>
          </cell>
          <cell r="Q89" t="str">
            <v>TRAITEMENT D'EAU RESEAU EAU GLACEE</v>
          </cell>
          <cell r="R89" t="str">
            <v>COMPTEUR EMETTEUR D'IMPULSIONS</v>
          </cell>
          <cell r="S89">
            <v>1</v>
          </cell>
          <cell r="T89">
            <v>0</v>
          </cell>
          <cell r="U89" t="str">
            <v>-</v>
          </cell>
          <cell r="V89" t="str">
            <v>Sous-station Froid</v>
          </cell>
          <cell r="W89" t="str">
            <v>R-1</v>
          </cell>
          <cell r="X89" t="str">
            <v xml:space="preserve">Réseau EG </v>
          </cell>
          <cell r="Y89" t="str">
            <v>-</v>
          </cell>
          <cell r="Z89">
            <v>2008</v>
          </cell>
          <cell r="AB89">
            <v>2</v>
          </cell>
          <cell r="AC89">
            <v>2</v>
          </cell>
          <cell r="AD89">
            <v>2</v>
          </cell>
          <cell r="AE89">
            <v>2</v>
          </cell>
        </row>
        <row r="90">
          <cell r="A90">
            <v>134</v>
          </cell>
          <cell r="N90">
            <v>83</v>
          </cell>
          <cell r="O90" t="str">
            <v>CVCD</v>
          </cell>
          <cell r="P90" t="str">
            <v>Traitement d'eau</v>
          </cell>
          <cell r="Q90" t="str">
            <v>TRAITEMENT D'EAU RESEAU EAU GLACEE</v>
          </cell>
          <cell r="R90" t="str">
            <v>BAC A REACTIF</v>
          </cell>
          <cell r="S90">
            <v>1</v>
          </cell>
          <cell r="T90">
            <v>0</v>
          </cell>
          <cell r="U90">
            <v>0</v>
          </cell>
          <cell r="V90" t="str">
            <v>Sous-station Froid</v>
          </cell>
          <cell r="W90" t="str">
            <v>R-1</v>
          </cell>
          <cell r="X90" t="str">
            <v xml:space="preserve">Réseau EG </v>
          </cell>
          <cell r="Y90" t="str">
            <v>-</v>
          </cell>
          <cell r="Z90">
            <v>2008</v>
          </cell>
          <cell r="AB90">
            <v>2</v>
          </cell>
          <cell r="AC90">
            <v>2</v>
          </cell>
          <cell r="AD90">
            <v>2</v>
          </cell>
          <cell r="AE90">
            <v>2</v>
          </cell>
        </row>
        <row r="91">
          <cell r="A91">
            <v>183</v>
          </cell>
          <cell r="N91">
            <v>84</v>
          </cell>
          <cell r="O91" t="str">
            <v>CVCD</v>
          </cell>
          <cell r="P91" t="str">
            <v>Traitement d'air</v>
          </cell>
          <cell r="Q91" t="str">
            <v>TRAITEMENT D'AIR</v>
          </cell>
          <cell r="R91" t="str">
            <v>CENTRALE DE TRAITEMENT D'AIR BUREAUX</v>
          </cell>
          <cell r="S91">
            <v>1</v>
          </cell>
          <cell r="T91" t="str">
            <v>HYDRONIC</v>
          </cell>
          <cell r="U91" t="str">
            <v>Type : AX'M Confort 210
Reprise avec échangeur
Batterie Eau Glacée
Batterie Eau Chaude
Débit Souff. / AN : 20,130 m3/h
Reprise / Rejet : 18,600 m3/h</v>
          </cell>
          <cell r="V91" t="str">
            <v>LT 1 CTA bureaux</v>
          </cell>
          <cell r="W91" t="str">
            <v>R-1</v>
          </cell>
          <cell r="X91" t="str">
            <v>Bureaux R+1 à R+6</v>
          </cell>
          <cell r="Y91" t="str">
            <v>CTA.01</v>
          </cell>
          <cell r="Z91">
            <v>2008</v>
          </cell>
          <cell r="AB91">
            <v>2</v>
          </cell>
          <cell r="AC91">
            <v>2</v>
          </cell>
          <cell r="AD91">
            <v>2</v>
          </cell>
          <cell r="AE91">
            <v>2</v>
          </cell>
          <cell r="BK91" t="str">
            <v>FILTRES CTA</v>
          </cell>
          <cell r="BL91">
            <v>3850</v>
          </cell>
        </row>
        <row r="92">
          <cell r="A92">
            <v>123</v>
          </cell>
          <cell r="N92">
            <v>85</v>
          </cell>
          <cell r="O92" t="str">
            <v>CVCD</v>
          </cell>
          <cell r="P92" t="str">
            <v>Traitement d'air</v>
          </cell>
          <cell r="Q92" t="str">
            <v>TRAITEMENT D'AIR</v>
          </cell>
          <cell r="R92" t="str">
            <v>HUMDIFICATEUR VAPEUR</v>
          </cell>
          <cell r="S92">
            <v>1</v>
          </cell>
          <cell r="T92">
            <v>0</v>
          </cell>
          <cell r="U92">
            <v>0</v>
          </cell>
          <cell r="V92" t="str">
            <v>LT 1 CTA bureaux</v>
          </cell>
          <cell r="W92" t="str">
            <v>R-1</v>
          </cell>
          <cell r="X92" t="str">
            <v>CTA,01</v>
          </cell>
          <cell r="Y92">
            <v>0</v>
          </cell>
          <cell r="Z92">
            <v>2008</v>
          </cell>
          <cell r="AB92">
            <v>2</v>
          </cell>
          <cell r="AC92">
            <v>2</v>
          </cell>
          <cell r="AD92">
            <v>2</v>
          </cell>
          <cell r="AE92">
            <v>2</v>
          </cell>
          <cell r="BK92" t="str">
            <v>CONSOMMABLES</v>
          </cell>
          <cell r="BL92">
            <v>325.94552667939234</v>
          </cell>
        </row>
        <row r="93">
          <cell r="A93">
            <v>183</v>
          </cell>
          <cell r="N93">
            <v>86</v>
          </cell>
          <cell r="O93" t="str">
            <v>CVCD</v>
          </cell>
          <cell r="P93" t="str">
            <v>Traitement d'air</v>
          </cell>
          <cell r="Q93" t="str">
            <v>TRAITEMENT D'AIR</v>
          </cell>
          <cell r="R93" t="str">
            <v>CENTRALE DE TRAITEMENT D'AIR CAFETERIA</v>
          </cell>
          <cell r="S93">
            <v>1</v>
          </cell>
          <cell r="T93" t="str">
            <v>HYDRONIC</v>
          </cell>
          <cell r="U93" t="str">
            <v xml:space="preserve">Type : AX'M Confort
Section de mélange 2 voies AN/AR
Batterie Eau Glacée
Batterie Eau Chaude
Débit : 2230 m3/h
Reprise : 730 m3/h
AN : 1500 m3/h </v>
          </cell>
          <cell r="V93" t="str">
            <v>LT 1 CTA bureaux</v>
          </cell>
          <cell r="W93" t="str">
            <v>R-1</v>
          </cell>
          <cell r="X93" t="str">
            <v>Cafétéria</v>
          </cell>
          <cell r="Y93" t="str">
            <v>CTA.02</v>
          </cell>
          <cell r="Z93">
            <v>2008</v>
          </cell>
          <cell r="AB93">
            <v>2</v>
          </cell>
          <cell r="AC93">
            <v>2</v>
          </cell>
          <cell r="AD93">
            <v>2</v>
          </cell>
          <cell r="AE93">
            <v>2</v>
          </cell>
        </row>
        <row r="94">
          <cell r="A94">
            <v>183</v>
          </cell>
          <cell r="N94">
            <v>87</v>
          </cell>
          <cell r="O94" t="str">
            <v>CVCD</v>
          </cell>
          <cell r="P94" t="str">
            <v>Traitement d'air</v>
          </cell>
          <cell r="Q94" t="str">
            <v>TRAITEMENT D'AIR</v>
          </cell>
          <cell r="R94" t="str">
            <v>CENTRALE DE TRAITEMENT D'AIR HALL</v>
          </cell>
          <cell r="S94">
            <v>1</v>
          </cell>
          <cell r="T94" t="str">
            <v>HYDRONIC</v>
          </cell>
          <cell r="U94" t="str">
            <v xml:space="preserve">Type : AX'M Confort
Section de mélange 2 voies AN/AR
Batterie Eau Glacée
Batterie Eau Chaude
Débit Soufflage : 3750 m3/h
Reprise : 3000 m3/h
AN : 750 m3/h </v>
          </cell>
          <cell r="V94" t="str">
            <v xml:space="preserve">LT 2 CTA </v>
          </cell>
          <cell r="W94" t="str">
            <v>R-1</v>
          </cell>
          <cell r="X94" t="str">
            <v>Hall</v>
          </cell>
          <cell r="Y94" t="str">
            <v>CTA.03</v>
          </cell>
          <cell r="Z94">
            <v>2008</v>
          </cell>
          <cell r="AB94">
            <v>2</v>
          </cell>
          <cell r="AC94">
            <v>2</v>
          </cell>
          <cell r="AD94">
            <v>2</v>
          </cell>
          <cell r="AE94">
            <v>2</v>
          </cell>
          <cell r="BK94" t="str">
            <v>PIECES &lt; 100€</v>
          </cell>
          <cell r="BL94">
            <v>977.83658003817686</v>
          </cell>
        </row>
        <row r="95">
          <cell r="A95">
            <v>183</v>
          </cell>
          <cell r="N95">
            <v>88</v>
          </cell>
          <cell r="O95" t="str">
            <v>CVCD</v>
          </cell>
          <cell r="P95" t="str">
            <v>Traitement d'air</v>
          </cell>
          <cell r="Q95" t="str">
            <v>TRAITEMENT D'AIR</v>
          </cell>
          <cell r="R95" t="str">
            <v>CENTRALE DE TRAITEMENT D'AIR SDR</v>
          </cell>
          <cell r="S95">
            <v>1</v>
          </cell>
          <cell r="T95" t="str">
            <v>HYDRONIC</v>
          </cell>
          <cell r="U95" t="str">
            <v>Type : AX'M Confort 20
Section de mélange 2 voies AN/AR
Batterie Eau Glacée
Batterie Eau Chaude
Débit Soufflage : 2000 m3/h
Reprise : 2000 m3/h
AN : 1080 m3/h - Rejet : 1080 m3/h</v>
          </cell>
          <cell r="V95" t="str">
            <v xml:space="preserve">LT 2 CTA </v>
          </cell>
          <cell r="W95" t="str">
            <v>R-1</v>
          </cell>
          <cell r="X95" t="str">
            <v>Salles de réunions</v>
          </cell>
          <cell r="Y95" t="str">
            <v>CTA.04</v>
          </cell>
          <cell r="Z95">
            <v>2008</v>
          </cell>
          <cell r="AB95">
            <v>2</v>
          </cell>
          <cell r="AC95">
            <v>2</v>
          </cell>
          <cell r="AD95">
            <v>2</v>
          </cell>
          <cell r="AE95">
            <v>2</v>
          </cell>
        </row>
        <row r="96">
          <cell r="A96">
            <v>183</v>
          </cell>
          <cell r="N96">
            <v>89</v>
          </cell>
          <cell r="O96" t="str">
            <v>CVCD</v>
          </cell>
          <cell r="P96" t="str">
            <v>Traitement d'air</v>
          </cell>
          <cell r="Q96" t="str">
            <v>TRAITEMENT D'AIR</v>
          </cell>
          <cell r="R96" t="str">
            <v>CENTRALE DE TRAITEMENT D'AIR ARCHIVES ET DIVERS</v>
          </cell>
          <cell r="S96">
            <v>1</v>
          </cell>
          <cell r="T96" t="str">
            <v>HYDRONIC</v>
          </cell>
          <cell r="U96" t="str">
            <v>Type : AX'M Confort
Tout air neuf
Batterie Eau Glacée
Batterie Eau Chaude
Débit : 1810 m3/h</v>
          </cell>
          <cell r="V96" t="str">
            <v>local stockage maintenance</v>
          </cell>
          <cell r="W96" t="str">
            <v>R-1</v>
          </cell>
          <cell r="X96" t="str">
            <v>Archives et locaux divers</v>
          </cell>
          <cell r="Y96" t="str">
            <v>CTA.05</v>
          </cell>
          <cell r="Z96">
            <v>2008</v>
          </cell>
          <cell r="AB96">
            <v>2</v>
          </cell>
          <cell r="AC96">
            <v>2</v>
          </cell>
          <cell r="AD96">
            <v>2</v>
          </cell>
          <cell r="AE96">
            <v>2</v>
          </cell>
        </row>
        <row r="97">
          <cell r="A97">
            <v>183</v>
          </cell>
          <cell r="N97">
            <v>90</v>
          </cell>
          <cell r="O97" t="str">
            <v>CVCD</v>
          </cell>
          <cell r="P97" t="str">
            <v>Traitement d'air</v>
          </cell>
          <cell r="Q97" t="str">
            <v>TRAITEMENT D'AIR</v>
          </cell>
          <cell r="R97" t="str">
            <v>CENTRALE DE TRAITEMENT D'AIR BUREAUX</v>
          </cell>
          <cell r="S97">
            <v>1</v>
          </cell>
          <cell r="T97" t="str">
            <v>HYDRONIC</v>
          </cell>
          <cell r="U97" t="str">
            <v>Type : AX'M Confort 20
Reprise avec échangeur
Batterie Eau Glacée
Batterie Eau Chaude
Débit : 1.540 m3/h
AN : 1540 m3/h
Rejet : 1360 m3/h</v>
          </cell>
          <cell r="V97" t="str">
            <v>LT CTA</v>
          </cell>
          <cell r="W97" t="str">
            <v>R+9</v>
          </cell>
          <cell r="X97" t="str">
            <v>Bureaux R+7 et R+8</v>
          </cell>
          <cell r="Y97" t="str">
            <v>CTA.06</v>
          </cell>
          <cell r="Z97">
            <v>2008</v>
          </cell>
          <cell r="AB97">
            <v>2</v>
          </cell>
          <cell r="AC97">
            <v>2</v>
          </cell>
          <cell r="AD97">
            <v>2</v>
          </cell>
          <cell r="AE97">
            <v>2</v>
          </cell>
        </row>
        <row r="98">
          <cell r="A98">
            <v>123</v>
          </cell>
          <cell r="N98">
            <v>91</v>
          </cell>
          <cell r="O98" t="str">
            <v>CVCD</v>
          </cell>
          <cell r="P98" t="str">
            <v>Traitement d'air</v>
          </cell>
          <cell r="Q98" t="str">
            <v>TRAITEMENT D'AIR</v>
          </cell>
          <cell r="R98" t="str">
            <v>HUMDIFICATEUR VAPEUR</v>
          </cell>
          <cell r="S98">
            <v>1</v>
          </cell>
          <cell r="T98">
            <v>0</v>
          </cell>
          <cell r="U98">
            <v>0</v>
          </cell>
          <cell r="V98" t="str">
            <v>LT CTA</v>
          </cell>
          <cell r="W98" t="str">
            <v>R+9</v>
          </cell>
          <cell r="X98" t="str">
            <v>CTA,06</v>
          </cell>
          <cell r="Y98">
            <v>0</v>
          </cell>
          <cell r="Z98">
            <v>2008</v>
          </cell>
          <cell r="AB98">
            <v>2</v>
          </cell>
          <cell r="AC98">
            <v>2</v>
          </cell>
          <cell r="AD98">
            <v>2</v>
          </cell>
          <cell r="AE98">
            <v>2</v>
          </cell>
        </row>
        <row r="99">
          <cell r="A99">
            <v>183</v>
          </cell>
          <cell r="N99">
            <v>92</v>
          </cell>
          <cell r="O99" t="str">
            <v>CVCD</v>
          </cell>
          <cell r="P99" t="str">
            <v>Traitement d'air</v>
          </cell>
          <cell r="Q99" t="str">
            <v>TRAITEMENT D'AIR</v>
          </cell>
          <cell r="R99" t="str">
            <v>CENTRALE DE TRAITEMENT D'AIR SALLE R+7</v>
          </cell>
          <cell r="S99">
            <v>1</v>
          </cell>
          <cell r="T99" t="str">
            <v>HYDRONIC</v>
          </cell>
          <cell r="U99" t="str">
            <v>Type : AX'M Confort 45
Section de mélange 3 voies AN/AR/AE
Batterie Eau Glacée
Batterie Eau Chaude
Débit : 3600 m3/h
Reprise : 3600 m3/h
AN : 1060 m3/h - Rejet : 1060 m3/h</v>
          </cell>
          <cell r="V99" t="str">
            <v>LT CTA</v>
          </cell>
          <cell r="W99" t="str">
            <v>R+9</v>
          </cell>
          <cell r="X99" t="str">
            <v>SALLE R+7</v>
          </cell>
          <cell r="Y99" t="str">
            <v>CTA.07</v>
          </cell>
          <cell r="Z99">
            <v>2008</v>
          </cell>
          <cell r="AB99">
            <v>2</v>
          </cell>
          <cell r="AC99">
            <v>2</v>
          </cell>
          <cell r="AD99">
            <v>2</v>
          </cell>
          <cell r="AE99">
            <v>2</v>
          </cell>
        </row>
        <row r="100">
          <cell r="A100">
            <v>167</v>
          </cell>
          <cell r="N100">
            <v>93</v>
          </cell>
          <cell r="O100" t="str">
            <v>CVCD</v>
          </cell>
          <cell r="P100" t="str">
            <v>Equipements Terminaux</v>
          </cell>
          <cell r="Q100" t="str">
            <v>VENTILO-CONVECTEURS</v>
          </cell>
          <cell r="R100" t="str">
            <v>VENTILO-CONVECTEUR</v>
          </cell>
          <cell r="S100">
            <v>157</v>
          </cell>
          <cell r="T100" t="str">
            <v>CARRIER</v>
          </cell>
          <cell r="U100" t="str">
            <v>Type : 42NF60
2 tubes / 2 fils</v>
          </cell>
          <cell r="V100" t="str">
            <v>1, 2, 3, 5éme étages</v>
          </cell>
          <cell r="W100" t="str">
            <v>1, 2, 3, 5éme étages</v>
          </cell>
          <cell r="X100" t="str">
            <v>Bât 1932 - 1, 2, 3, 5éme étages</v>
          </cell>
          <cell r="Y100" t="str">
            <v>Plafonnier</v>
          </cell>
          <cell r="Z100">
            <v>2008</v>
          </cell>
          <cell r="AB100">
            <v>2</v>
          </cell>
          <cell r="AC100">
            <v>2</v>
          </cell>
          <cell r="AD100">
            <v>2</v>
          </cell>
          <cell r="AE100">
            <v>2</v>
          </cell>
          <cell r="BK100" t="str">
            <v>FILTRES VC</v>
          </cell>
          <cell r="BL100">
            <v>1820</v>
          </cell>
        </row>
        <row r="101">
          <cell r="A101">
            <v>167</v>
          </cell>
          <cell r="N101">
            <v>94</v>
          </cell>
          <cell r="O101" t="str">
            <v>CVCD</v>
          </cell>
          <cell r="P101" t="str">
            <v>Equipements Terminaux</v>
          </cell>
          <cell r="Q101" t="str">
            <v>VENTILO-CONVECTEURS</v>
          </cell>
          <cell r="R101" t="str">
            <v>VENTILO-CONVECTEUR</v>
          </cell>
          <cell r="S101">
            <v>118</v>
          </cell>
          <cell r="T101" t="str">
            <v>CARRIER</v>
          </cell>
          <cell r="U101" t="str">
            <v>Type : 42NF43
2 tubes / 2 fils</v>
          </cell>
          <cell r="V101" t="str">
            <v>4, 6, 7, 8éme étages</v>
          </cell>
          <cell r="W101" t="str">
            <v>4, 6, 7, 8éme étages</v>
          </cell>
          <cell r="X101" t="str">
            <v>Bât 1932 - 4, 6, 7, 8éme étages</v>
          </cell>
          <cell r="Y101" t="str">
            <v>En Allège</v>
          </cell>
          <cell r="Z101">
            <v>2008</v>
          </cell>
          <cell r="AB101">
            <v>2</v>
          </cell>
          <cell r="AC101">
            <v>2</v>
          </cell>
          <cell r="AD101">
            <v>2</v>
          </cell>
          <cell r="AE101">
            <v>2</v>
          </cell>
        </row>
        <row r="102">
          <cell r="A102">
            <v>167</v>
          </cell>
          <cell r="N102">
            <v>95</v>
          </cell>
          <cell r="O102" t="str">
            <v>CVCD</v>
          </cell>
          <cell r="P102" t="str">
            <v>Equipements Terminaux</v>
          </cell>
          <cell r="Q102" t="str">
            <v>VENTILO-CONVECTEURS</v>
          </cell>
          <cell r="R102" t="str">
            <v>VENTILO-CONVECTEUR</v>
          </cell>
          <cell r="S102">
            <v>72</v>
          </cell>
          <cell r="T102" t="str">
            <v>CARRIER</v>
          </cell>
          <cell r="U102" t="str">
            <v>2 tubes / 2 fils</v>
          </cell>
          <cell r="V102" t="str">
            <v>tous</v>
          </cell>
          <cell r="W102" t="str">
            <v>tous</v>
          </cell>
          <cell r="X102" t="str">
            <v>Bât 1960 tous niveaux</v>
          </cell>
          <cell r="Y102" t="str">
            <v>En Allège</v>
          </cell>
          <cell r="Z102">
            <v>2008</v>
          </cell>
          <cell r="AB102">
            <v>2</v>
          </cell>
          <cell r="AC102">
            <v>2</v>
          </cell>
          <cell r="AD102">
            <v>2</v>
          </cell>
          <cell r="AE102">
            <v>2</v>
          </cell>
        </row>
        <row r="103">
          <cell r="A103">
            <v>167</v>
          </cell>
          <cell r="N103">
            <v>96</v>
          </cell>
          <cell r="O103" t="str">
            <v>CVCD</v>
          </cell>
          <cell r="P103" t="str">
            <v>Equipements Terminaux</v>
          </cell>
          <cell r="Q103" t="str">
            <v>VENTILO-CONVECTEURS</v>
          </cell>
          <cell r="R103" t="str">
            <v>VENTILO-CONVECTEUR</v>
          </cell>
          <cell r="S103">
            <v>2</v>
          </cell>
          <cell r="T103" t="str">
            <v>CARRIER</v>
          </cell>
          <cell r="U103">
            <v>0</v>
          </cell>
          <cell r="V103" t="str">
            <v>local AES/ASI</v>
          </cell>
          <cell r="W103" t="str">
            <v>R-1</v>
          </cell>
          <cell r="X103" t="str">
            <v>local AES/ASI</v>
          </cell>
          <cell r="Y103" t="str">
            <v>En Allège</v>
          </cell>
          <cell r="Z103">
            <v>2008</v>
          </cell>
          <cell r="AB103">
            <v>2</v>
          </cell>
          <cell r="AC103">
            <v>2</v>
          </cell>
          <cell r="AD103">
            <v>2</v>
          </cell>
          <cell r="AE103">
            <v>2</v>
          </cell>
        </row>
        <row r="104">
          <cell r="A104">
            <v>140</v>
          </cell>
          <cell r="N104">
            <v>97</v>
          </cell>
          <cell r="O104" t="str">
            <v>CVCD</v>
          </cell>
          <cell r="P104" t="str">
            <v>Equipements Terminaux</v>
          </cell>
          <cell r="Q104" t="str">
            <v>PLANCHER CHAUFFANT</v>
          </cell>
          <cell r="R104" t="str">
            <v>PLANCHER CHAUFFANT ELECTRIQUE</v>
          </cell>
          <cell r="S104">
            <v>2</v>
          </cell>
          <cell r="T104">
            <v>0</v>
          </cell>
          <cell r="U104" t="str">
            <v>20 kW</v>
          </cell>
          <cell r="V104" t="str">
            <v>SAS ET HALL</v>
          </cell>
          <cell r="W104" t="str">
            <v>RDC</v>
          </cell>
          <cell r="X104" t="str">
            <v>SAS ET HALL</v>
          </cell>
          <cell r="Y104" t="str">
            <v>-</v>
          </cell>
          <cell r="Z104">
            <v>2008</v>
          </cell>
          <cell r="AB104">
            <v>2</v>
          </cell>
          <cell r="AC104">
            <v>2</v>
          </cell>
          <cell r="AD104">
            <v>2</v>
          </cell>
          <cell r="AE104">
            <v>2</v>
          </cell>
        </row>
        <row r="105">
          <cell r="N105">
            <v>98</v>
          </cell>
          <cell r="O105" t="str">
            <v>CVCD</v>
          </cell>
          <cell r="P105" t="str">
            <v>Equipements Terminaux</v>
          </cell>
          <cell r="Q105" t="str">
            <v>PLANCHER CHAUFFANT</v>
          </cell>
          <cell r="R105" t="str">
            <v>PLAFOND RAYONNANT ELECTRIQUE</v>
          </cell>
          <cell r="S105">
            <v>1</v>
          </cell>
          <cell r="T105">
            <v>0</v>
          </cell>
          <cell r="U105">
            <v>0</v>
          </cell>
          <cell r="V105" t="str">
            <v>HALL</v>
          </cell>
          <cell r="W105" t="str">
            <v>RDC</v>
          </cell>
          <cell r="X105" t="str">
            <v>banque d'accueil</v>
          </cell>
          <cell r="Y105" t="str">
            <v>-</v>
          </cell>
          <cell r="Z105">
            <v>2008</v>
          </cell>
          <cell r="AB105">
            <v>2</v>
          </cell>
          <cell r="AC105">
            <v>2</v>
          </cell>
          <cell r="AD105">
            <v>2</v>
          </cell>
          <cell r="AE105">
            <v>2</v>
          </cell>
        </row>
        <row r="106">
          <cell r="A106">
            <v>96</v>
          </cell>
          <cell r="N106">
            <v>99</v>
          </cell>
          <cell r="O106" t="str">
            <v>CVCD</v>
          </cell>
          <cell r="P106" t="str">
            <v>Equipements Terminaux</v>
          </cell>
          <cell r="Q106" t="str">
            <v>CONVECTEURS ELECTRIQUES</v>
          </cell>
          <cell r="R106" t="str">
            <v>CONVECTEUR ELECTRIQUE</v>
          </cell>
          <cell r="S106">
            <v>2</v>
          </cell>
          <cell r="T106">
            <v>0</v>
          </cell>
          <cell r="U106">
            <v>0</v>
          </cell>
          <cell r="V106" t="str">
            <v xml:space="preserve">Vestiaire </v>
          </cell>
          <cell r="W106" t="str">
            <v>R-1</v>
          </cell>
          <cell r="X106" t="str">
            <v xml:space="preserve">Vestiaire </v>
          </cell>
          <cell r="Y106" t="str">
            <v>-</v>
          </cell>
          <cell r="Z106">
            <v>2008</v>
          </cell>
          <cell r="AB106">
            <v>2</v>
          </cell>
          <cell r="AC106">
            <v>2</v>
          </cell>
          <cell r="AD106">
            <v>2</v>
          </cell>
          <cell r="AE106">
            <v>2</v>
          </cell>
        </row>
        <row r="107">
          <cell r="A107">
            <v>96</v>
          </cell>
          <cell r="N107">
            <v>100</v>
          </cell>
          <cell r="O107" t="str">
            <v>CVCD</v>
          </cell>
          <cell r="P107" t="str">
            <v>Equipements Terminaux</v>
          </cell>
          <cell r="Q107" t="str">
            <v>CONVECTEURS ELECTRIQUES</v>
          </cell>
          <cell r="R107" t="str">
            <v>CONVECTEUR ELECTRIQUE</v>
          </cell>
          <cell r="S107">
            <v>29</v>
          </cell>
          <cell r="T107">
            <v>0</v>
          </cell>
          <cell r="U107">
            <v>0</v>
          </cell>
          <cell r="V107" t="str">
            <v>Escaliers</v>
          </cell>
          <cell r="W107" t="str">
            <v>tous</v>
          </cell>
          <cell r="X107" t="str">
            <v>Escaliers</v>
          </cell>
          <cell r="Y107" t="str">
            <v>-</v>
          </cell>
          <cell r="Z107">
            <v>2008</v>
          </cell>
          <cell r="AB107">
            <v>2</v>
          </cell>
          <cell r="AC107">
            <v>2</v>
          </cell>
          <cell r="AD107">
            <v>2</v>
          </cell>
          <cell r="AE107">
            <v>2</v>
          </cell>
        </row>
        <row r="108">
          <cell r="A108">
            <v>163</v>
          </cell>
          <cell r="N108">
            <v>101</v>
          </cell>
          <cell r="O108" t="str">
            <v>CVCD</v>
          </cell>
          <cell r="P108" t="str">
            <v>Ventilation</v>
          </cell>
          <cell r="Q108" t="str">
            <v>VENTILATION CONFORT</v>
          </cell>
          <cell r="R108" t="str">
            <v>VENTILATEUR D'EXTRACTION LT CPCU</v>
          </cell>
          <cell r="S108">
            <v>1</v>
          </cell>
          <cell r="T108" t="str">
            <v>HELIOS</v>
          </cell>
          <cell r="U108" t="str">
            <v>Type :………………………... -  1500 m3/h</v>
          </cell>
          <cell r="V108" t="str">
            <v>LT CPCU</v>
          </cell>
          <cell r="W108" t="str">
            <v>R-1</v>
          </cell>
          <cell r="X108" t="str">
            <v>Local CPCU</v>
          </cell>
          <cell r="Y108" t="str">
            <v>VE.01</v>
          </cell>
          <cell r="Z108">
            <v>2008</v>
          </cell>
          <cell r="AB108">
            <v>2</v>
          </cell>
          <cell r="AC108">
            <v>2</v>
          </cell>
          <cell r="AD108">
            <v>2</v>
          </cell>
          <cell r="AE108">
            <v>2</v>
          </cell>
        </row>
        <row r="109">
          <cell r="A109">
            <v>163</v>
          </cell>
          <cell r="N109">
            <v>102</v>
          </cell>
          <cell r="O109" t="str">
            <v>CVCD</v>
          </cell>
          <cell r="P109" t="str">
            <v>Ventilation</v>
          </cell>
          <cell r="Q109" t="str">
            <v>VENTILATION CONFORT</v>
          </cell>
          <cell r="R109" t="str">
            <v>VENTILATEUR DE SOUFFLAGE</v>
          </cell>
          <cell r="S109">
            <v>1</v>
          </cell>
          <cell r="T109" t="str">
            <v>HELIOS</v>
          </cell>
          <cell r="U109" t="str">
            <v>Type :………………………... -  1500 m3/h</v>
          </cell>
          <cell r="V109" t="str">
            <v>LT CPCU</v>
          </cell>
          <cell r="W109" t="str">
            <v>R-1</v>
          </cell>
          <cell r="X109" t="str">
            <v>Local CPCU</v>
          </cell>
          <cell r="Y109" t="str">
            <v>VS.01</v>
          </cell>
          <cell r="Z109">
            <v>2008</v>
          </cell>
          <cell r="AB109">
            <v>2</v>
          </cell>
          <cell r="AC109">
            <v>2</v>
          </cell>
          <cell r="AD109">
            <v>2</v>
          </cell>
          <cell r="AE109">
            <v>2</v>
          </cell>
        </row>
        <row r="110">
          <cell r="A110">
            <v>163</v>
          </cell>
          <cell r="N110">
            <v>103</v>
          </cell>
          <cell r="O110" t="str">
            <v>CVCD</v>
          </cell>
          <cell r="P110" t="str">
            <v>Ventilation</v>
          </cell>
          <cell r="Q110" t="str">
            <v>VENTILATION CONFORT</v>
          </cell>
          <cell r="R110" t="str">
            <v>VENTILATEUR D'EXTRACTION SPECIFIQUE CAFET</v>
          </cell>
          <cell r="S110">
            <v>1</v>
          </cell>
          <cell r="T110" t="str">
            <v>HELIOS</v>
          </cell>
          <cell r="U110" t="str">
            <v>Type :………………………... -  1500 m3/h</v>
          </cell>
          <cell r="V110" t="str">
            <v>R+9</v>
          </cell>
          <cell r="W110" t="str">
            <v>R+9</v>
          </cell>
          <cell r="X110" t="str">
            <v>Extraction spécifique Cafétéria</v>
          </cell>
          <cell r="Y110" t="str">
            <v>VE.02</v>
          </cell>
          <cell r="Z110">
            <v>2008</v>
          </cell>
          <cell r="AB110">
            <v>2</v>
          </cell>
          <cell r="AC110">
            <v>2</v>
          </cell>
          <cell r="AD110">
            <v>2</v>
          </cell>
          <cell r="AE110">
            <v>2</v>
          </cell>
        </row>
        <row r="111">
          <cell r="A111">
            <v>163</v>
          </cell>
          <cell r="N111">
            <v>104</v>
          </cell>
          <cell r="O111" t="str">
            <v>CVCD</v>
          </cell>
          <cell r="P111" t="str">
            <v>Ventilation</v>
          </cell>
          <cell r="Q111" t="str">
            <v>VENTILATION CONFORT</v>
          </cell>
          <cell r="R111" t="str">
            <v>VENTILATEUR D'EXTRACTION POUBELLES</v>
          </cell>
          <cell r="S111">
            <v>1</v>
          </cell>
          <cell r="T111" t="str">
            <v>HELIOS</v>
          </cell>
          <cell r="U111" t="str">
            <v>Type :………………………... -  400 m3/h</v>
          </cell>
          <cell r="V111" t="str">
            <v>local Poubelles</v>
          </cell>
          <cell r="W111" t="str">
            <v>RdC</v>
          </cell>
          <cell r="X111" t="str">
            <v>local Poubelles</v>
          </cell>
          <cell r="Y111" t="str">
            <v>VE.03</v>
          </cell>
          <cell r="Z111">
            <v>2008</v>
          </cell>
          <cell r="AB111">
            <v>2</v>
          </cell>
          <cell r="AC111">
            <v>2</v>
          </cell>
          <cell r="AD111">
            <v>2</v>
          </cell>
          <cell r="AE111">
            <v>2</v>
          </cell>
        </row>
        <row r="112">
          <cell r="A112">
            <v>163</v>
          </cell>
          <cell r="N112">
            <v>105</v>
          </cell>
          <cell r="O112" t="str">
            <v>CVCD</v>
          </cell>
          <cell r="P112" t="str">
            <v>Ventilation</v>
          </cell>
          <cell r="Q112" t="str">
            <v>VENTILATION CONFORT</v>
          </cell>
          <cell r="R112" t="str">
            <v>VENTILATEUR D'EXTRACTION FUMEURS CPT B</v>
          </cell>
          <cell r="S112">
            <v>1</v>
          </cell>
          <cell r="T112" t="str">
            <v>HELIOS</v>
          </cell>
          <cell r="U112" t="str">
            <v>Type : BC4 315 B - 2250 m3/h</v>
          </cell>
          <cell r="V112">
            <v>0</v>
          </cell>
          <cell r="W112" t="str">
            <v>R-1</v>
          </cell>
          <cell r="X112" t="str">
            <v>locaux fumeurs compartiment B</v>
          </cell>
          <cell r="Y112" t="str">
            <v>VE.04</v>
          </cell>
          <cell r="Z112">
            <v>2008</v>
          </cell>
          <cell r="AB112">
            <v>2</v>
          </cell>
          <cell r="AC112">
            <v>2</v>
          </cell>
          <cell r="AD112">
            <v>2</v>
          </cell>
          <cell r="AE112">
            <v>2</v>
          </cell>
        </row>
        <row r="113">
          <cell r="A113">
            <v>163</v>
          </cell>
          <cell r="N113">
            <v>106</v>
          </cell>
          <cell r="O113" t="str">
            <v>CVCD</v>
          </cell>
          <cell r="P113" t="str">
            <v>Ventilation</v>
          </cell>
          <cell r="Q113" t="str">
            <v>VENTILATION CONFORT</v>
          </cell>
          <cell r="R113" t="str">
            <v>VENTILATEUR D'EXTRACTION FUMEURS CPT A</v>
          </cell>
          <cell r="S113">
            <v>1</v>
          </cell>
          <cell r="T113" t="str">
            <v>HELIOS</v>
          </cell>
          <cell r="U113" t="str">
            <v>Type :………………………... - 2700 m3/h</v>
          </cell>
          <cell r="V113">
            <v>0</v>
          </cell>
          <cell r="W113" t="str">
            <v>R+9</v>
          </cell>
          <cell r="X113" t="str">
            <v>locaux fumeurs compartiment A</v>
          </cell>
          <cell r="Y113" t="str">
            <v>VE.05</v>
          </cell>
          <cell r="Z113">
            <v>2008</v>
          </cell>
          <cell r="AB113">
            <v>2</v>
          </cell>
          <cell r="AC113">
            <v>2</v>
          </cell>
          <cell r="AD113">
            <v>2</v>
          </cell>
          <cell r="AE113">
            <v>2</v>
          </cell>
        </row>
        <row r="114">
          <cell r="A114">
            <v>163</v>
          </cell>
          <cell r="N114">
            <v>107</v>
          </cell>
          <cell r="O114" t="str">
            <v>CVCD</v>
          </cell>
          <cell r="P114" t="str">
            <v>Ventilation</v>
          </cell>
          <cell r="Q114" t="str">
            <v>VENTILATION CONFORT</v>
          </cell>
          <cell r="R114" t="str">
            <v>VENTILATEUR D'EXTRACTION LOCAL ONDULEUR</v>
          </cell>
          <cell r="S114">
            <v>1</v>
          </cell>
          <cell r="T114" t="str">
            <v>HELIOS</v>
          </cell>
          <cell r="U114" t="str">
            <v>Type :………………………... - 100 m3/h</v>
          </cell>
          <cell r="V114" t="str">
            <v>local onduleur</v>
          </cell>
          <cell r="W114" t="str">
            <v>R-1</v>
          </cell>
          <cell r="X114" t="str">
            <v>local onduleur</v>
          </cell>
          <cell r="Y114" t="str">
            <v>VE.06</v>
          </cell>
          <cell r="Z114">
            <v>2008</v>
          </cell>
          <cell r="AB114">
            <v>2</v>
          </cell>
          <cell r="AC114">
            <v>2</v>
          </cell>
          <cell r="AD114">
            <v>2</v>
          </cell>
          <cell r="AE114">
            <v>2</v>
          </cell>
        </row>
        <row r="115">
          <cell r="A115">
            <v>163</v>
          </cell>
          <cell r="N115">
            <v>108</v>
          </cell>
          <cell r="O115" t="str">
            <v>CVCD</v>
          </cell>
          <cell r="P115" t="str">
            <v>Ventilation</v>
          </cell>
          <cell r="Q115" t="str">
            <v>VENTILATION CONFORT</v>
          </cell>
          <cell r="R115" t="str">
            <v>VENTILATEUR D'EXTRACTION VMC CPT B</v>
          </cell>
          <cell r="S115">
            <v>1</v>
          </cell>
          <cell r="T115" t="str">
            <v>HELIOS</v>
          </cell>
          <cell r="U115" t="str">
            <v>Type : Hygivent - 930 m3/h</v>
          </cell>
          <cell r="V115">
            <v>0</v>
          </cell>
          <cell r="W115" t="str">
            <v>R+9</v>
          </cell>
          <cell r="X115" t="str">
            <v>VMC Compartiment B</v>
          </cell>
          <cell r="Y115" t="str">
            <v>VE.07</v>
          </cell>
          <cell r="Z115">
            <v>2008</v>
          </cell>
          <cell r="AB115">
            <v>2</v>
          </cell>
          <cell r="AC115">
            <v>2</v>
          </cell>
          <cell r="AD115">
            <v>2</v>
          </cell>
          <cell r="AE115">
            <v>2</v>
          </cell>
        </row>
        <row r="116">
          <cell r="A116">
            <v>163</v>
          </cell>
          <cell r="N116">
            <v>109</v>
          </cell>
          <cell r="O116" t="str">
            <v>CVCD</v>
          </cell>
          <cell r="P116" t="str">
            <v>Ventilation</v>
          </cell>
          <cell r="Q116" t="str">
            <v>VENTILATION CONFORT</v>
          </cell>
          <cell r="R116" t="str">
            <v>VENTILATEUR D'EXTRACTION VMC CPT A</v>
          </cell>
          <cell r="S116">
            <v>1</v>
          </cell>
          <cell r="T116" t="str">
            <v>HELIOS</v>
          </cell>
          <cell r="U116" t="str">
            <v>Type : Hygivent - 1110 m3/h</v>
          </cell>
          <cell r="V116">
            <v>0</v>
          </cell>
          <cell r="W116" t="str">
            <v>R+9</v>
          </cell>
          <cell r="X116" t="str">
            <v>VMC Compartiment A</v>
          </cell>
          <cell r="Y116" t="str">
            <v>VE.08</v>
          </cell>
          <cell r="Z116">
            <v>2008</v>
          </cell>
          <cell r="AB116">
            <v>2</v>
          </cell>
          <cell r="AC116">
            <v>2</v>
          </cell>
          <cell r="AD116">
            <v>2</v>
          </cell>
          <cell r="AE116">
            <v>2</v>
          </cell>
        </row>
        <row r="117">
          <cell r="A117">
            <v>163</v>
          </cell>
          <cell r="N117">
            <v>110</v>
          </cell>
          <cell r="O117" t="str">
            <v>CVCD</v>
          </cell>
          <cell r="P117" t="str">
            <v>Ventilation</v>
          </cell>
          <cell r="Q117" t="str">
            <v>VENTILATION CONFORT</v>
          </cell>
          <cell r="R117" t="str">
            <v>VENTILATEUR D'EXTRACTION LT TRANSFO</v>
          </cell>
          <cell r="S117">
            <v>1</v>
          </cell>
          <cell r="T117" t="str">
            <v>HELIOS</v>
          </cell>
          <cell r="U117" t="str">
            <v>Type :………………………... - 4200 m3/h</v>
          </cell>
          <cell r="V117">
            <v>0</v>
          </cell>
          <cell r="W117" t="str">
            <v>R-1</v>
          </cell>
          <cell r="X117" t="str">
            <v>LT Transformateurs</v>
          </cell>
          <cell r="Y117" t="str">
            <v>VE.09</v>
          </cell>
          <cell r="Z117">
            <v>2008</v>
          </cell>
          <cell r="AB117">
            <v>2</v>
          </cell>
          <cell r="AC117">
            <v>2</v>
          </cell>
          <cell r="AD117">
            <v>2</v>
          </cell>
          <cell r="AE117">
            <v>2</v>
          </cell>
        </row>
        <row r="118">
          <cell r="A118">
            <v>163</v>
          </cell>
          <cell r="N118">
            <v>111</v>
          </cell>
          <cell r="O118" t="str">
            <v>CVCD</v>
          </cell>
          <cell r="P118" t="str">
            <v>Ventilation</v>
          </cell>
          <cell r="Q118" t="str">
            <v>VENTILATION CONFORT</v>
          </cell>
          <cell r="R118" t="str">
            <v>VENTILATEUR D'EXTRACTION Archives et locaux divers</v>
          </cell>
          <cell r="S118">
            <v>1</v>
          </cell>
          <cell r="T118" t="str">
            <v>HELIOS</v>
          </cell>
          <cell r="U118" t="str">
            <v>Type :………………………... - 1810 m3/h</v>
          </cell>
          <cell r="V118">
            <v>0</v>
          </cell>
          <cell r="W118">
            <v>0</v>
          </cell>
          <cell r="X118" t="str">
            <v>Archives et locaux divers</v>
          </cell>
          <cell r="Y118" t="str">
            <v>VE.10</v>
          </cell>
          <cell r="Z118">
            <v>2008</v>
          </cell>
          <cell r="AB118">
            <v>2</v>
          </cell>
          <cell r="AC118">
            <v>2</v>
          </cell>
          <cell r="AD118">
            <v>2</v>
          </cell>
          <cell r="AE118">
            <v>2</v>
          </cell>
        </row>
        <row r="119">
          <cell r="N119">
            <v>112</v>
          </cell>
          <cell r="O119" t="str">
            <v>CVCD</v>
          </cell>
          <cell r="P119" t="str">
            <v>Désenfumage</v>
          </cell>
          <cell r="Q119" t="str">
            <v>EXUTOIRES DE DESENFUMAGE</v>
          </cell>
          <cell r="R119" t="str">
            <v>EXUTOIRE DE DESENFUMAGE</v>
          </cell>
          <cell r="S119">
            <v>3</v>
          </cell>
          <cell r="T119" t="str">
            <v>-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 t="str">
            <v>-</v>
          </cell>
          <cell r="Z119">
            <v>2008</v>
          </cell>
          <cell r="AB119">
            <v>2</v>
          </cell>
          <cell r="AC119">
            <v>2</v>
          </cell>
          <cell r="AD119">
            <v>2</v>
          </cell>
          <cell r="AE119">
            <v>2</v>
          </cell>
          <cell r="BM119" t="str">
            <v>EXUTOIRES DE FUMEES</v>
          </cell>
          <cell r="BN119">
            <v>394.8</v>
          </cell>
        </row>
        <row r="120">
          <cell r="A120">
            <v>41</v>
          </cell>
          <cell r="N120">
            <v>113</v>
          </cell>
          <cell r="O120" t="str">
            <v>CVCD</v>
          </cell>
          <cell r="P120" t="str">
            <v>Désenfumage</v>
          </cell>
          <cell r="Q120" t="str">
            <v>RESEAUX DE VENTILATION</v>
          </cell>
          <cell r="R120" t="str">
            <v>CLAPET COUPE-FEU</v>
          </cell>
          <cell r="S120">
            <v>0</v>
          </cell>
          <cell r="T120">
            <v>0</v>
          </cell>
          <cell r="U120">
            <v>0</v>
          </cell>
          <cell r="V120" t="str">
            <v>Réseaux ventilation</v>
          </cell>
          <cell r="W120" t="str">
            <v>tous</v>
          </cell>
          <cell r="X120" t="str">
            <v>Réseaux de ventilation</v>
          </cell>
          <cell r="Y120">
            <v>0</v>
          </cell>
          <cell r="Z120">
            <v>2008</v>
          </cell>
          <cell r="AB120">
            <v>2</v>
          </cell>
          <cell r="AC120">
            <v>2</v>
          </cell>
          <cell r="AD120">
            <v>2</v>
          </cell>
          <cell r="AE120">
            <v>2</v>
          </cell>
        </row>
        <row r="121">
          <cell r="A121">
            <v>163</v>
          </cell>
          <cell r="N121">
            <v>114</v>
          </cell>
          <cell r="O121" t="str">
            <v>CVCD</v>
          </cell>
          <cell r="P121" t="str">
            <v>Désenfumage</v>
          </cell>
          <cell r="Q121" t="str">
            <v>REFUGES HANDICAPES</v>
          </cell>
          <cell r="R121" t="str">
            <v>VENTILATEUR D'EXTRACTION REFUGES PMR</v>
          </cell>
          <cell r="S121">
            <v>1</v>
          </cell>
          <cell r="T121" t="str">
            <v>HELIOS</v>
          </cell>
          <cell r="U121" t="str">
            <v>3750 m3/h</v>
          </cell>
          <cell r="V121">
            <v>0</v>
          </cell>
          <cell r="W121">
            <v>0</v>
          </cell>
          <cell r="X121" t="str">
            <v>Refuges PMR R-1 à R+4</v>
          </cell>
          <cell r="Y121" t="str">
            <v>VED,01</v>
          </cell>
          <cell r="Z121">
            <v>2008</v>
          </cell>
          <cell r="AB121">
            <v>2</v>
          </cell>
          <cell r="AC121">
            <v>2</v>
          </cell>
          <cell r="AD121">
            <v>2</v>
          </cell>
          <cell r="AE121">
            <v>2</v>
          </cell>
        </row>
        <row r="122">
          <cell r="A122">
            <v>163</v>
          </cell>
          <cell r="N122">
            <v>115</v>
          </cell>
          <cell r="O122" t="str">
            <v>CVCD</v>
          </cell>
          <cell r="P122" t="str">
            <v>Désenfumage</v>
          </cell>
          <cell r="Q122" t="str">
            <v>REFUGES HANDICAPES</v>
          </cell>
          <cell r="R122" t="str">
            <v>VENTILATEUR DE SOUFFLAGE REFUGES PMR</v>
          </cell>
          <cell r="S122">
            <v>1</v>
          </cell>
          <cell r="T122" t="str">
            <v>HELIOS</v>
          </cell>
          <cell r="U122" t="str">
            <v>2250 m3/h</v>
          </cell>
          <cell r="V122">
            <v>0</v>
          </cell>
          <cell r="W122">
            <v>0</v>
          </cell>
          <cell r="X122" t="str">
            <v>Refuges PMR R-1 à R+4</v>
          </cell>
          <cell r="Y122" t="str">
            <v>VSD,01</v>
          </cell>
          <cell r="Z122">
            <v>2008</v>
          </cell>
          <cell r="AB122">
            <v>2</v>
          </cell>
          <cell r="AC122">
            <v>2</v>
          </cell>
          <cell r="AD122">
            <v>2</v>
          </cell>
          <cell r="AE122">
            <v>2</v>
          </cell>
        </row>
        <row r="123">
          <cell r="A123">
            <v>169</v>
          </cell>
          <cell r="N123">
            <v>116</v>
          </cell>
          <cell r="O123" t="str">
            <v>CVCD</v>
          </cell>
          <cell r="P123" t="str">
            <v>Désenfumage</v>
          </cell>
          <cell r="Q123" t="str">
            <v>REFUGES HANDICAPES</v>
          </cell>
          <cell r="R123" t="str">
            <v>VENTILATEUR DE SURPRESSION</v>
          </cell>
          <cell r="S123">
            <v>1</v>
          </cell>
          <cell r="T123">
            <v>0</v>
          </cell>
          <cell r="U123" t="str">
            <v>6000 m3/h</v>
          </cell>
          <cell r="V123" t="str">
            <v>R+8</v>
          </cell>
          <cell r="W123" t="str">
            <v>R+8</v>
          </cell>
          <cell r="X123" t="str">
            <v>Surpression escalier H02</v>
          </cell>
          <cell r="Y123" t="str">
            <v>VSD,02</v>
          </cell>
          <cell r="Z123">
            <v>2008</v>
          </cell>
          <cell r="AB123">
            <v>2</v>
          </cell>
          <cell r="AC123">
            <v>2</v>
          </cell>
          <cell r="AD123">
            <v>2</v>
          </cell>
          <cell r="AE123">
            <v>2</v>
          </cell>
        </row>
        <row r="124">
          <cell r="A124">
            <v>157</v>
          </cell>
          <cell r="N124">
            <v>117</v>
          </cell>
          <cell r="O124" t="str">
            <v>CVCD</v>
          </cell>
          <cell r="P124" t="str">
            <v>Désenfumage</v>
          </cell>
          <cell r="Q124" t="str">
            <v>REFUGES HANDICAPES</v>
          </cell>
          <cell r="R124" t="str">
            <v>VOLET COUPE-FEU</v>
          </cell>
          <cell r="S124">
            <v>5</v>
          </cell>
          <cell r="T124" t="str">
            <v>ALDES</v>
          </cell>
          <cell r="U124" t="str">
            <v>VRFI</v>
          </cell>
          <cell r="V124" t="str">
            <v>Refuges PMR R-1 à R+4</v>
          </cell>
          <cell r="W124" t="str">
            <v>R-1 à R+4</v>
          </cell>
          <cell r="X124" t="str">
            <v>Refuges PMR R-1 à R+4</v>
          </cell>
          <cell r="Y124" t="str">
            <v>asservissement SSI</v>
          </cell>
          <cell r="Z124">
            <v>2008</v>
          </cell>
          <cell r="AB124">
            <v>2</v>
          </cell>
          <cell r="AC124">
            <v>2</v>
          </cell>
          <cell r="AD124">
            <v>2</v>
          </cell>
          <cell r="AE124">
            <v>2</v>
          </cell>
        </row>
        <row r="125">
          <cell r="A125">
            <v>41</v>
          </cell>
          <cell r="N125">
            <v>118</v>
          </cell>
          <cell r="O125" t="str">
            <v>CVCD</v>
          </cell>
          <cell r="P125" t="str">
            <v>Désenfumage</v>
          </cell>
          <cell r="Q125" t="str">
            <v>REFUGES HANDICAPES</v>
          </cell>
          <cell r="R125" t="str">
            <v>CLAPET COUPE-FEU</v>
          </cell>
          <cell r="S125">
            <v>5</v>
          </cell>
          <cell r="T125" t="str">
            <v>France AIR</v>
          </cell>
          <cell r="U125" t="str">
            <v>BTDR</v>
          </cell>
          <cell r="V125" t="str">
            <v>Refuges PMR R-1 à R+4</v>
          </cell>
          <cell r="W125" t="str">
            <v>R-1 à R+4</v>
          </cell>
          <cell r="X125" t="str">
            <v>Refuges PMR R-1 à R+4</v>
          </cell>
          <cell r="Y125" t="str">
            <v>asservissement SSI</v>
          </cell>
          <cell r="Z125">
            <v>2008</v>
          </cell>
          <cell r="AB125">
            <v>2</v>
          </cell>
          <cell r="AC125">
            <v>2</v>
          </cell>
          <cell r="AD125">
            <v>2</v>
          </cell>
          <cell r="AE125">
            <v>2</v>
          </cell>
        </row>
        <row r="126">
          <cell r="A126">
            <v>170</v>
          </cell>
          <cell r="N126">
            <v>119</v>
          </cell>
          <cell r="O126" t="str">
            <v>CVCD</v>
          </cell>
          <cell r="P126" t="str">
            <v>Désenfumage</v>
          </cell>
          <cell r="Q126" t="str">
            <v>VENTILATION / DESENFUMAGE PARKINGS</v>
          </cell>
          <cell r="R126" t="str">
            <v>VENTILATEUR D'EXTRACTION / DESENFUMAGE</v>
          </cell>
          <cell r="S126">
            <v>1</v>
          </cell>
          <cell r="T126">
            <v>0</v>
          </cell>
          <cell r="U126" t="str">
            <v>13200 / 6600 m3/h</v>
          </cell>
          <cell r="V126" t="str">
            <v>Parkings R-2</v>
          </cell>
          <cell r="W126" t="str">
            <v>R-2</v>
          </cell>
          <cell r="X126" t="str">
            <v>Parkings R-2</v>
          </cell>
          <cell r="Y126" t="str">
            <v>VEPK03</v>
          </cell>
          <cell r="Z126">
            <v>2008</v>
          </cell>
          <cell r="AB126">
            <v>2</v>
          </cell>
          <cell r="AC126">
            <v>2</v>
          </cell>
          <cell r="AD126">
            <v>2</v>
          </cell>
          <cell r="AE126">
            <v>2</v>
          </cell>
        </row>
        <row r="127">
          <cell r="A127">
            <v>170</v>
          </cell>
          <cell r="N127">
            <v>120</v>
          </cell>
          <cell r="O127" t="str">
            <v>CVCD</v>
          </cell>
          <cell r="P127" t="str">
            <v>Désenfumage</v>
          </cell>
          <cell r="Q127" t="str">
            <v>VENTILATION / DESENFUMAGE PARKINGS</v>
          </cell>
          <cell r="R127" t="str">
            <v>VENTILATEUR D'EXTRACTION / DESENFUMAGE</v>
          </cell>
          <cell r="S127">
            <v>1</v>
          </cell>
          <cell r="T127">
            <v>0</v>
          </cell>
          <cell r="U127" t="str">
            <v>15000 / 7500 m3/h</v>
          </cell>
          <cell r="V127" t="str">
            <v>Parkings R-3</v>
          </cell>
          <cell r="W127" t="str">
            <v>R-3</v>
          </cell>
          <cell r="X127" t="str">
            <v>Parkings R-3</v>
          </cell>
          <cell r="Y127" t="str">
            <v>VEPK02</v>
          </cell>
          <cell r="Z127">
            <v>2008</v>
          </cell>
          <cell r="AB127">
            <v>2</v>
          </cell>
          <cell r="AC127">
            <v>2</v>
          </cell>
          <cell r="AD127">
            <v>2</v>
          </cell>
          <cell r="AE127">
            <v>2</v>
          </cell>
        </row>
        <row r="128">
          <cell r="A128">
            <v>170</v>
          </cell>
          <cell r="N128">
            <v>121</v>
          </cell>
          <cell r="O128" t="str">
            <v>CVCD</v>
          </cell>
          <cell r="P128" t="str">
            <v>Désenfumage</v>
          </cell>
          <cell r="Q128" t="str">
            <v>VENTILATION / DESENFUMAGE PARKINGS</v>
          </cell>
          <cell r="R128" t="str">
            <v>VENTILATEUR D'EXTRACTION / DESENFUMAGE</v>
          </cell>
          <cell r="S128">
            <v>1</v>
          </cell>
          <cell r="T128">
            <v>0</v>
          </cell>
          <cell r="U128" t="str">
            <v>15000 / 7500 m3/h</v>
          </cell>
          <cell r="V128" t="str">
            <v>Parkings R-4</v>
          </cell>
          <cell r="W128" t="str">
            <v>R-4</v>
          </cell>
          <cell r="X128" t="str">
            <v>Parkings R-4</v>
          </cell>
          <cell r="Y128" t="str">
            <v>VEPK01</v>
          </cell>
          <cell r="Z128">
            <v>2008</v>
          </cell>
          <cell r="AB128">
            <v>2</v>
          </cell>
          <cell r="AC128">
            <v>2</v>
          </cell>
          <cell r="AD128">
            <v>2</v>
          </cell>
          <cell r="AE128">
            <v>2</v>
          </cell>
        </row>
        <row r="129">
          <cell r="A129">
            <v>95</v>
          </cell>
          <cell r="N129">
            <v>122</v>
          </cell>
          <cell r="O129" t="str">
            <v>CVCD</v>
          </cell>
          <cell r="P129" t="str">
            <v>Désenfumage</v>
          </cell>
          <cell r="Q129" t="str">
            <v>DETECTION CO PARKINGS</v>
          </cell>
          <cell r="R129" t="str">
            <v>Centrale détection CO</v>
          </cell>
          <cell r="S129">
            <v>1</v>
          </cell>
          <cell r="T129">
            <v>0</v>
          </cell>
          <cell r="U129">
            <v>0</v>
          </cell>
          <cell r="V129" t="str">
            <v>Parking</v>
          </cell>
          <cell r="W129">
            <v>0</v>
          </cell>
          <cell r="X129" t="str">
            <v>Parking</v>
          </cell>
          <cell r="Y129" t="str">
            <v>Raccordé à la GTC</v>
          </cell>
          <cell r="Z129">
            <v>2008</v>
          </cell>
          <cell r="AB129">
            <v>2</v>
          </cell>
          <cell r="AC129">
            <v>2</v>
          </cell>
          <cell r="AD129">
            <v>2</v>
          </cell>
          <cell r="AE129">
            <v>2</v>
          </cell>
        </row>
        <row r="130">
          <cell r="N130">
            <v>123</v>
          </cell>
          <cell r="O130" t="str">
            <v>CVCD</v>
          </cell>
          <cell r="P130" t="str">
            <v>Désenfumage</v>
          </cell>
          <cell r="Q130" t="str">
            <v>DETECTION CO PARKINGS</v>
          </cell>
          <cell r="R130" t="str">
            <v>DETECTEURS</v>
          </cell>
          <cell r="S130">
            <v>0</v>
          </cell>
          <cell r="T130">
            <v>0</v>
          </cell>
          <cell r="U130">
            <v>0</v>
          </cell>
          <cell r="V130" t="str">
            <v>Parking</v>
          </cell>
          <cell r="W130" t="str">
            <v>R-2</v>
          </cell>
          <cell r="X130" t="str">
            <v>Parking R-2</v>
          </cell>
          <cell r="Y130" t="str">
            <v>Raccordés à la GTC</v>
          </cell>
          <cell r="Z130">
            <v>2008</v>
          </cell>
          <cell r="AB130">
            <v>2</v>
          </cell>
          <cell r="AC130">
            <v>2</v>
          </cell>
          <cell r="AD130">
            <v>2</v>
          </cell>
          <cell r="AE130">
            <v>2</v>
          </cell>
        </row>
        <row r="131">
          <cell r="N131">
            <v>124</v>
          </cell>
          <cell r="O131" t="str">
            <v>CVCD</v>
          </cell>
          <cell r="P131" t="str">
            <v>Désenfumage</v>
          </cell>
          <cell r="Q131" t="str">
            <v>DETECTION CO PARKINGS</v>
          </cell>
          <cell r="R131" t="str">
            <v>DETECTEURS</v>
          </cell>
          <cell r="S131">
            <v>0</v>
          </cell>
          <cell r="T131">
            <v>0</v>
          </cell>
          <cell r="U131">
            <v>0</v>
          </cell>
          <cell r="V131" t="str">
            <v>Parking</v>
          </cell>
          <cell r="W131" t="str">
            <v>R-3</v>
          </cell>
          <cell r="X131" t="str">
            <v>Parking R-3</v>
          </cell>
          <cell r="Y131" t="str">
            <v>Raccordés à la GTC</v>
          </cell>
          <cell r="Z131">
            <v>2008</v>
          </cell>
          <cell r="AB131">
            <v>2</v>
          </cell>
          <cell r="AC131">
            <v>2</v>
          </cell>
          <cell r="AD131">
            <v>2</v>
          </cell>
          <cell r="AE131">
            <v>2</v>
          </cell>
        </row>
        <row r="132">
          <cell r="N132">
            <v>125</v>
          </cell>
          <cell r="O132" t="str">
            <v>CVCD</v>
          </cell>
          <cell r="P132" t="str">
            <v>Désenfumage</v>
          </cell>
          <cell r="Q132" t="str">
            <v>DETECTION CO PARKINGS</v>
          </cell>
          <cell r="R132" t="str">
            <v>DETECTEURS</v>
          </cell>
          <cell r="S132">
            <v>0</v>
          </cell>
          <cell r="T132">
            <v>0</v>
          </cell>
          <cell r="U132">
            <v>0</v>
          </cell>
          <cell r="V132" t="str">
            <v>Parking</v>
          </cell>
          <cell r="W132" t="str">
            <v>R-4</v>
          </cell>
          <cell r="X132" t="str">
            <v>Parking R-4</v>
          </cell>
          <cell r="Y132" t="str">
            <v>Raccordés à la GTC</v>
          </cell>
          <cell r="Z132">
            <v>2008</v>
          </cell>
          <cell r="AB132">
            <v>2</v>
          </cell>
          <cell r="AC132">
            <v>2</v>
          </cell>
          <cell r="AD132">
            <v>2</v>
          </cell>
          <cell r="AE132">
            <v>2</v>
          </cell>
        </row>
        <row r="133">
          <cell r="A133">
            <v>49</v>
          </cell>
          <cell r="N133">
            <v>126</v>
          </cell>
          <cell r="O133" t="str">
            <v>PB-PI</v>
          </cell>
          <cell r="P133" t="str">
            <v>Livraison - Distribution Eau Froide Ville</v>
          </cell>
          <cell r="Q133" t="str">
            <v>BRANCHEMENT EAU DE VILLE</v>
          </cell>
          <cell r="R133" t="str">
            <v>COMPTEUR GENERAL EAU DE VILLE</v>
          </cell>
          <cell r="S133">
            <v>1</v>
          </cell>
          <cell r="T133" t="str">
            <v>-</v>
          </cell>
          <cell r="U133" t="str">
            <v>-</v>
          </cell>
          <cell r="V133" t="str">
            <v>LT Branchement d'eau</v>
          </cell>
          <cell r="W133" t="str">
            <v>R-1</v>
          </cell>
          <cell r="X133" t="str">
            <v>toutes</v>
          </cell>
          <cell r="Y133" t="str">
            <v>-</v>
          </cell>
          <cell r="Z133">
            <v>2008</v>
          </cell>
          <cell r="AB133">
            <v>2</v>
          </cell>
          <cell r="AC133">
            <v>2</v>
          </cell>
          <cell r="AD133">
            <v>2</v>
          </cell>
          <cell r="AE133">
            <v>2</v>
          </cell>
        </row>
        <row r="134">
          <cell r="N134">
            <v>127</v>
          </cell>
          <cell r="O134" t="str">
            <v>PB-PI</v>
          </cell>
          <cell r="P134" t="str">
            <v>Livraison - Distribution Eau Froide Ville</v>
          </cell>
          <cell r="Q134" t="str">
            <v>BRANCHEMENT EAU DE VILLE</v>
          </cell>
          <cell r="R134" t="str">
            <v>CLAPET ANTI-POLLUTION</v>
          </cell>
          <cell r="S134">
            <v>1</v>
          </cell>
          <cell r="T134" t="str">
            <v>-</v>
          </cell>
          <cell r="U134" t="str">
            <v>type EA</v>
          </cell>
          <cell r="V134" t="str">
            <v>LT Branchement d'eau</v>
          </cell>
          <cell r="W134" t="str">
            <v>R-1</v>
          </cell>
          <cell r="X134" t="str">
            <v>-</v>
          </cell>
          <cell r="Y134" t="str">
            <v>-</v>
          </cell>
          <cell r="Z134">
            <v>2008</v>
          </cell>
          <cell r="AB134">
            <v>2</v>
          </cell>
          <cell r="AC134">
            <v>2</v>
          </cell>
          <cell r="AD134">
            <v>2</v>
          </cell>
          <cell r="AE134">
            <v>2</v>
          </cell>
        </row>
        <row r="135">
          <cell r="N135">
            <v>128</v>
          </cell>
          <cell r="O135" t="str">
            <v>PB-PI</v>
          </cell>
          <cell r="P135" t="str">
            <v>Livraison - Distribution Eau Froide Ville</v>
          </cell>
          <cell r="Q135" t="str">
            <v>BRANCHEMENT EAU DE VILLE</v>
          </cell>
          <cell r="R135" t="str">
            <v>ROBINET DE PURGE AVEC ENTONNOIR</v>
          </cell>
          <cell r="S135">
            <v>1</v>
          </cell>
          <cell r="T135" t="str">
            <v>-</v>
          </cell>
          <cell r="U135" t="str">
            <v>-</v>
          </cell>
          <cell r="V135" t="str">
            <v>LT Branchement d'eau</v>
          </cell>
          <cell r="W135" t="str">
            <v>R-1</v>
          </cell>
          <cell r="X135" t="str">
            <v>-</v>
          </cell>
          <cell r="Y135" t="str">
            <v>-</v>
          </cell>
          <cell r="Z135">
            <v>2008</v>
          </cell>
          <cell r="AB135">
            <v>2</v>
          </cell>
          <cell r="AC135">
            <v>2</v>
          </cell>
          <cell r="AD135">
            <v>2</v>
          </cell>
          <cell r="AE135">
            <v>2</v>
          </cell>
        </row>
        <row r="136">
          <cell r="N136">
            <v>129</v>
          </cell>
          <cell r="O136" t="str">
            <v>PB-PI</v>
          </cell>
          <cell r="P136" t="str">
            <v>Livraison - Distribution Eau Froide Ville</v>
          </cell>
          <cell r="Q136" t="str">
            <v>BRANCHEMENT EAU DE VILLE</v>
          </cell>
          <cell r="R136" t="str">
            <v>LIGNE DE FILTRATION ET DE DETENTE</v>
          </cell>
          <cell r="S136">
            <v>1</v>
          </cell>
          <cell r="T136">
            <v>0</v>
          </cell>
          <cell r="U136" t="str">
            <v>manomètres, réducteur de pression, bipasses,…</v>
          </cell>
          <cell r="V136" t="str">
            <v>LT Branchement d'eau</v>
          </cell>
          <cell r="W136" t="str">
            <v>R-1</v>
          </cell>
          <cell r="X136" t="str">
            <v>-</v>
          </cell>
          <cell r="Y136" t="str">
            <v>-</v>
          </cell>
          <cell r="Z136">
            <v>2008</v>
          </cell>
          <cell r="AB136">
            <v>2</v>
          </cell>
          <cell r="AC136">
            <v>2</v>
          </cell>
          <cell r="AD136">
            <v>2</v>
          </cell>
          <cell r="AE136">
            <v>2</v>
          </cell>
        </row>
        <row r="137">
          <cell r="N137">
            <v>130</v>
          </cell>
          <cell r="O137" t="str">
            <v>PB-PI</v>
          </cell>
          <cell r="P137" t="str">
            <v>Livraison - Distribution Eau Froide Ville</v>
          </cell>
          <cell r="Q137" t="str">
            <v>BRANCHEMENT EAU DE VILLE</v>
          </cell>
          <cell r="R137" t="str">
            <v>FILTRE AUTOMATIQUE</v>
          </cell>
          <cell r="S137">
            <v>1</v>
          </cell>
          <cell r="T137">
            <v>0</v>
          </cell>
          <cell r="U137" t="str">
            <v>sur horloge</v>
          </cell>
          <cell r="V137" t="str">
            <v>LT Branchement d'eau</v>
          </cell>
          <cell r="W137" t="str">
            <v>R-1</v>
          </cell>
          <cell r="X137">
            <v>0</v>
          </cell>
          <cell r="Y137">
            <v>0</v>
          </cell>
          <cell r="Z137">
            <v>2008</v>
          </cell>
          <cell r="AB137">
            <v>2</v>
          </cell>
          <cell r="AC137">
            <v>2</v>
          </cell>
          <cell r="AD137">
            <v>2</v>
          </cell>
          <cell r="AE137">
            <v>2</v>
          </cell>
        </row>
        <row r="138">
          <cell r="N138">
            <v>131</v>
          </cell>
          <cell r="O138" t="str">
            <v>PB-PI</v>
          </cell>
          <cell r="P138" t="str">
            <v>Livraison - Distribution Eau Froide Ville</v>
          </cell>
          <cell r="Q138" t="str">
            <v>BRANCHEMENT EAU DE VILLE</v>
          </cell>
          <cell r="R138" t="str">
            <v>NOURRICE DE REPARTITION PRIMAIRE</v>
          </cell>
          <cell r="S138">
            <v>1</v>
          </cell>
          <cell r="T138" t="str">
            <v>-</v>
          </cell>
          <cell r="U138" t="str">
            <v>diamètre 75, avec anti-bélier, manomètre et vanne de vidange</v>
          </cell>
          <cell r="V138" t="str">
            <v>LT Branchement d'eau</v>
          </cell>
          <cell r="W138" t="str">
            <v>R-1</v>
          </cell>
          <cell r="X138" t="str">
            <v>-</v>
          </cell>
          <cell r="Y138" t="str">
            <v>-</v>
          </cell>
          <cell r="Z138">
            <v>2008</v>
          </cell>
          <cell r="AB138">
            <v>2</v>
          </cell>
          <cell r="AC138">
            <v>2</v>
          </cell>
          <cell r="AD138">
            <v>2</v>
          </cell>
          <cell r="AE138">
            <v>2</v>
          </cell>
        </row>
        <row r="139">
          <cell r="N139">
            <v>132</v>
          </cell>
          <cell r="O139" t="str">
            <v>PB-PI</v>
          </cell>
          <cell r="P139" t="str">
            <v>Livraison - Distribution Eau Froide Ville</v>
          </cell>
          <cell r="Q139" t="str">
            <v>BRANCHEMENT EAU DE VILLE</v>
          </cell>
          <cell r="R139" t="str">
            <v>VANNES ISOLEMENT</v>
          </cell>
          <cell r="S139">
            <v>1</v>
          </cell>
          <cell r="T139" t="str">
            <v>-</v>
          </cell>
          <cell r="U139" t="str">
            <v>-</v>
          </cell>
          <cell r="V139" t="str">
            <v>LT Branchement d'eau</v>
          </cell>
          <cell r="W139" t="str">
            <v>R-1</v>
          </cell>
          <cell r="X139">
            <v>0</v>
          </cell>
          <cell r="Y139" t="str">
            <v>-</v>
          </cell>
          <cell r="Z139">
            <v>2008</v>
          </cell>
          <cell r="AB139">
            <v>2</v>
          </cell>
          <cell r="AC139">
            <v>2</v>
          </cell>
          <cell r="AD139">
            <v>2</v>
          </cell>
          <cell r="AE139">
            <v>2</v>
          </cell>
        </row>
        <row r="140">
          <cell r="N140">
            <v>133</v>
          </cell>
          <cell r="O140" t="str">
            <v>PB-PI</v>
          </cell>
          <cell r="P140" t="str">
            <v>Livraison - Distribution Eau Froide Ville</v>
          </cell>
          <cell r="Q140" t="str">
            <v>BRANCHEMENT EAU DE VILLE</v>
          </cell>
          <cell r="R140" t="str">
            <v>CLAPET ANTI-POLLUTION</v>
          </cell>
          <cell r="S140">
            <v>1</v>
          </cell>
          <cell r="T140" t="str">
            <v>-</v>
          </cell>
          <cell r="U140" t="str">
            <v>-</v>
          </cell>
          <cell r="V140" t="str">
            <v>LT Branchement d'eau</v>
          </cell>
          <cell r="W140" t="str">
            <v>R-1</v>
          </cell>
          <cell r="X140">
            <v>0</v>
          </cell>
          <cell r="Y140" t="str">
            <v>-</v>
          </cell>
          <cell r="Z140">
            <v>2008</v>
          </cell>
          <cell r="AB140">
            <v>2</v>
          </cell>
          <cell r="AC140">
            <v>2</v>
          </cell>
          <cell r="AD140">
            <v>2</v>
          </cell>
          <cell r="AE140">
            <v>2</v>
          </cell>
        </row>
        <row r="141">
          <cell r="N141">
            <v>134</v>
          </cell>
          <cell r="O141" t="str">
            <v>PB-PI</v>
          </cell>
          <cell r="P141" t="str">
            <v>Livraison - Distribution Eau Froide Ville</v>
          </cell>
          <cell r="Q141" t="str">
            <v>BRANCHEMENT EAU DE VILLE</v>
          </cell>
          <cell r="R141" t="str">
            <v>ANTIBELIER A MEMBRANE</v>
          </cell>
          <cell r="S141">
            <v>1</v>
          </cell>
          <cell r="T141" t="str">
            <v>-</v>
          </cell>
          <cell r="U141" t="str">
            <v>-</v>
          </cell>
          <cell r="V141" t="str">
            <v>LT Branchement d'eau</v>
          </cell>
          <cell r="W141" t="str">
            <v>R-1</v>
          </cell>
          <cell r="X141">
            <v>0</v>
          </cell>
          <cell r="Y141" t="str">
            <v>-</v>
          </cell>
          <cell r="Z141">
            <v>2008</v>
          </cell>
          <cell r="AB141">
            <v>2</v>
          </cell>
          <cell r="AC141">
            <v>2</v>
          </cell>
          <cell r="AD141">
            <v>2</v>
          </cell>
          <cell r="AE141">
            <v>2</v>
          </cell>
        </row>
        <row r="142">
          <cell r="A142">
            <v>151</v>
          </cell>
          <cell r="N142">
            <v>135</v>
          </cell>
          <cell r="O142" t="str">
            <v>PB-PI</v>
          </cell>
          <cell r="P142" t="str">
            <v>Livraison - Distribution Eau Froide Ville</v>
          </cell>
          <cell r="Q142" t="str">
            <v>DEPARTS RESEAUX SUPERSTRUCTURE DN40</v>
          </cell>
          <cell r="R142" t="str">
            <v>SURPRESSEUR</v>
          </cell>
          <cell r="S142">
            <v>1</v>
          </cell>
          <cell r="T142" t="str">
            <v>LOWARA</v>
          </cell>
          <cell r="U142" t="str">
            <v>2 pompes</v>
          </cell>
          <cell r="V142" t="str">
            <v>LT Branchement d'eau</v>
          </cell>
          <cell r="W142" t="str">
            <v>R-1</v>
          </cell>
          <cell r="X142">
            <v>0</v>
          </cell>
          <cell r="Y142" t="str">
            <v>SRP.01</v>
          </cell>
          <cell r="Z142">
            <v>2008</v>
          </cell>
          <cell r="AB142">
            <v>2</v>
          </cell>
          <cell r="AC142">
            <v>2</v>
          </cell>
          <cell r="AD142">
            <v>2</v>
          </cell>
          <cell r="AE142">
            <v>2</v>
          </cell>
        </row>
        <row r="143">
          <cell r="N143">
            <v>136</v>
          </cell>
          <cell r="O143" t="str">
            <v>PB-PI</v>
          </cell>
          <cell r="P143" t="str">
            <v>Livraison - Distribution Eau Froide Ville</v>
          </cell>
          <cell r="Q143" t="str">
            <v>DEPARTS RESEAUX SUPERSTRUCTURE DN40</v>
          </cell>
          <cell r="R143" t="str">
            <v>NOURRICE DE REPARTITION SECONDAIRE</v>
          </cell>
          <cell r="S143">
            <v>0</v>
          </cell>
          <cell r="T143">
            <v>0</v>
          </cell>
          <cell r="U143" t="str">
            <v>diamètre 63, PVC, 16bars, avec anti-bélier, manomètre et vidange</v>
          </cell>
          <cell r="V143" t="str">
            <v>LT Branchement d'eau</v>
          </cell>
          <cell r="W143" t="str">
            <v>R-1</v>
          </cell>
          <cell r="X143">
            <v>0</v>
          </cell>
          <cell r="Y143">
            <v>0</v>
          </cell>
          <cell r="Z143">
            <v>2008</v>
          </cell>
          <cell r="AB143">
            <v>2</v>
          </cell>
          <cell r="AC143">
            <v>2</v>
          </cell>
          <cell r="AD143">
            <v>2</v>
          </cell>
          <cell r="AE143">
            <v>2</v>
          </cell>
        </row>
        <row r="144">
          <cell r="N144">
            <v>137</v>
          </cell>
          <cell r="O144" t="str">
            <v>PB-PI</v>
          </cell>
          <cell r="P144" t="str">
            <v>Livraison - Distribution Eau Froide Ville</v>
          </cell>
          <cell r="Q144" t="str">
            <v>DEPARTS RESEAUX SUPERSTRUCTURE DN40</v>
          </cell>
          <cell r="R144" t="str">
            <v>DEPART SERVICES GENERAUX SUPERSTRUCTURE</v>
          </cell>
          <cell r="S144">
            <v>1</v>
          </cell>
          <cell r="T144" t="str">
            <v>-</v>
          </cell>
          <cell r="U144" t="str">
            <v>DN40</v>
          </cell>
          <cell r="V144" t="str">
            <v>LT Branchement d'eau</v>
          </cell>
          <cell r="W144" t="str">
            <v>R-1</v>
          </cell>
          <cell r="X144">
            <v>0</v>
          </cell>
          <cell r="Y144" t="str">
            <v>-</v>
          </cell>
          <cell r="Z144">
            <v>2008</v>
          </cell>
          <cell r="AB144">
            <v>2</v>
          </cell>
          <cell r="AC144">
            <v>2</v>
          </cell>
          <cell r="AD144">
            <v>2</v>
          </cell>
          <cell r="AE144">
            <v>2</v>
          </cell>
        </row>
        <row r="145">
          <cell r="N145">
            <v>138</v>
          </cell>
          <cell r="O145" t="str">
            <v>PB-PI</v>
          </cell>
          <cell r="P145" t="str">
            <v>Livraison - Distribution Eau Froide Ville</v>
          </cell>
          <cell r="Q145" t="str">
            <v>DEPARTS RESEAUX SUPERSTRUCTURE DN40</v>
          </cell>
          <cell r="R145" t="str">
            <v>SOUS COMPTEUR SG SUPERSTRUCTURE</v>
          </cell>
          <cell r="S145">
            <v>1</v>
          </cell>
          <cell r="T145">
            <v>0</v>
          </cell>
          <cell r="U145" t="str">
            <v>à implusion, renvoi GTC</v>
          </cell>
          <cell r="V145" t="str">
            <v>LT Branchement d'eau</v>
          </cell>
          <cell r="W145" t="str">
            <v>R-1</v>
          </cell>
          <cell r="X145">
            <v>0</v>
          </cell>
          <cell r="Y145">
            <v>0</v>
          </cell>
          <cell r="Z145">
            <v>2008</v>
          </cell>
          <cell r="AB145">
            <v>2</v>
          </cell>
          <cell r="AC145">
            <v>2</v>
          </cell>
          <cell r="AD145">
            <v>2</v>
          </cell>
          <cell r="AE145">
            <v>2</v>
          </cell>
        </row>
        <row r="146">
          <cell r="N146">
            <v>139</v>
          </cell>
          <cell r="O146" t="str">
            <v>PB-PI</v>
          </cell>
          <cell r="P146" t="str">
            <v>Livraison - Distribution Eau Froide Ville</v>
          </cell>
          <cell r="Q146" t="str">
            <v>DEPARTS RESEAUX SUPERSTRUCTURE DN40</v>
          </cell>
          <cell r="R146" t="str">
            <v>CLAPET ANTI-POLLUTION</v>
          </cell>
          <cell r="S146">
            <v>1</v>
          </cell>
          <cell r="T146">
            <v>0</v>
          </cell>
          <cell r="U146" t="str">
            <v>type EA</v>
          </cell>
          <cell r="V146" t="str">
            <v>LT Branchement d'eau</v>
          </cell>
          <cell r="W146" t="str">
            <v>R-1</v>
          </cell>
          <cell r="X146">
            <v>0</v>
          </cell>
          <cell r="Y146">
            <v>0</v>
          </cell>
          <cell r="Z146">
            <v>2008</v>
          </cell>
          <cell r="AB146">
            <v>2</v>
          </cell>
          <cell r="AC146">
            <v>2</v>
          </cell>
          <cell r="AD146">
            <v>2</v>
          </cell>
          <cell r="AE146">
            <v>2</v>
          </cell>
        </row>
        <row r="147">
          <cell r="N147">
            <v>140</v>
          </cell>
          <cell r="O147" t="str">
            <v>PB-PI</v>
          </cell>
          <cell r="P147" t="str">
            <v>Livraison - Distribution Eau Froide Ville</v>
          </cell>
          <cell r="Q147" t="str">
            <v>DEPARTS RESEAUX SUPERSTRUCTURE DN40</v>
          </cell>
          <cell r="R147" t="str">
            <v>DEPART MACHINES A BOISSONS</v>
          </cell>
          <cell r="S147">
            <v>1</v>
          </cell>
          <cell r="T147">
            <v>0</v>
          </cell>
          <cell r="U147">
            <v>0</v>
          </cell>
          <cell r="V147" t="str">
            <v>LT Branchement d'eau</v>
          </cell>
          <cell r="W147" t="str">
            <v>R-1</v>
          </cell>
          <cell r="X147">
            <v>0</v>
          </cell>
          <cell r="Y147">
            <v>0</v>
          </cell>
          <cell r="Z147">
            <v>2008</v>
          </cell>
          <cell r="AB147">
            <v>2</v>
          </cell>
          <cell r="AC147">
            <v>2</v>
          </cell>
          <cell r="AD147">
            <v>2</v>
          </cell>
          <cell r="AE147">
            <v>2</v>
          </cell>
        </row>
        <row r="148">
          <cell r="N148">
            <v>141</v>
          </cell>
          <cell r="O148" t="str">
            <v>PB-PI</v>
          </cell>
          <cell r="P148" t="str">
            <v>Livraison - Distribution Eau Froide Ville</v>
          </cell>
          <cell r="Q148" t="str">
            <v>DEPARTS RESEAUX SUPERSTRUCTURE DN40</v>
          </cell>
          <cell r="R148" t="str">
            <v>SOUS COMPTEUR MACHINE BOISSONS</v>
          </cell>
          <cell r="S148">
            <v>1</v>
          </cell>
          <cell r="T148">
            <v>0</v>
          </cell>
          <cell r="U148" t="str">
            <v>à implusion, renvoi GTC</v>
          </cell>
          <cell r="V148" t="str">
            <v>LT Branchement d'eau</v>
          </cell>
          <cell r="W148" t="str">
            <v>R-1</v>
          </cell>
          <cell r="X148">
            <v>0</v>
          </cell>
          <cell r="Y148">
            <v>0</v>
          </cell>
          <cell r="Z148">
            <v>2008</v>
          </cell>
          <cell r="AB148">
            <v>2</v>
          </cell>
          <cell r="AC148">
            <v>2</v>
          </cell>
          <cell r="AD148">
            <v>2</v>
          </cell>
          <cell r="AE148">
            <v>2</v>
          </cell>
        </row>
        <row r="149">
          <cell r="N149">
            <v>142</v>
          </cell>
          <cell r="O149" t="str">
            <v>PB-PI</v>
          </cell>
          <cell r="P149" t="str">
            <v>Livraison - Distribution Eau Froide Ville</v>
          </cell>
          <cell r="Q149" t="str">
            <v>DEPARTS RESEAUX SUPERSTRUCTURE DN40</v>
          </cell>
          <cell r="R149" t="str">
            <v>CLAPET ANTI-POLLUTION</v>
          </cell>
          <cell r="S149">
            <v>1</v>
          </cell>
          <cell r="T149">
            <v>0</v>
          </cell>
          <cell r="U149" t="str">
            <v>type EA</v>
          </cell>
          <cell r="V149" t="str">
            <v>LT Branchement d'eau</v>
          </cell>
          <cell r="W149" t="str">
            <v>R-1</v>
          </cell>
          <cell r="X149">
            <v>0</v>
          </cell>
          <cell r="Y149">
            <v>0</v>
          </cell>
          <cell r="Z149">
            <v>2008</v>
          </cell>
          <cell r="AB149">
            <v>2</v>
          </cell>
          <cell r="AC149">
            <v>2</v>
          </cell>
          <cell r="AD149">
            <v>2</v>
          </cell>
          <cell r="AE149">
            <v>2</v>
          </cell>
        </row>
        <row r="150">
          <cell r="N150">
            <v>143</v>
          </cell>
          <cell r="O150" t="str">
            <v>PB-PI</v>
          </cell>
          <cell r="P150" t="str">
            <v>Livraison - Distribution Eau Froide Ville</v>
          </cell>
          <cell r="Q150" t="str">
            <v>DEPARTS RESEAUX SUPERSTRUCTURE DN40</v>
          </cell>
          <cell r="R150" t="str">
            <v>VANNE D'ISOLEMENT</v>
          </cell>
          <cell r="S150">
            <v>1</v>
          </cell>
          <cell r="T150" t="str">
            <v>-</v>
          </cell>
          <cell r="U150" t="str">
            <v>-</v>
          </cell>
          <cell r="V150" t="str">
            <v>LT Branchement d'eau</v>
          </cell>
          <cell r="W150" t="str">
            <v>R-1</v>
          </cell>
          <cell r="X150" t="str">
            <v>-</v>
          </cell>
          <cell r="Y150" t="str">
            <v>-</v>
          </cell>
          <cell r="Z150">
            <v>2008</v>
          </cell>
          <cell r="AB150">
            <v>2</v>
          </cell>
          <cell r="AC150">
            <v>2</v>
          </cell>
          <cell r="AD150">
            <v>2</v>
          </cell>
          <cell r="AE150">
            <v>2</v>
          </cell>
        </row>
        <row r="151">
          <cell r="N151">
            <v>144</v>
          </cell>
          <cell r="O151" t="str">
            <v>PB-PI</v>
          </cell>
          <cell r="P151" t="str">
            <v>Livraison - Distribution Eau Froide Ville</v>
          </cell>
          <cell r="Q151" t="str">
            <v>DEPARTS RESEAUX SUPERSTRUCTURE DN40</v>
          </cell>
          <cell r="R151" t="str">
            <v>SOUS COMPTEUR INFRA</v>
          </cell>
          <cell r="S151">
            <v>1</v>
          </cell>
          <cell r="T151" t="str">
            <v>-</v>
          </cell>
          <cell r="U151" t="str">
            <v>à implusion, renvoi GTC</v>
          </cell>
          <cell r="V151" t="str">
            <v>LT Branchement d'eau</v>
          </cell>
          <cell r="W151" t="str">
            <v>R-1</v>
          </cell>
          <cell r="X151" t="str">
            <v>-</v>
          </cell>
          <cell r="Y151" t="str">
            <v>-</v>
          </cell>
          <cell r="Z151">
            <v>2008</v>
          </cell>
          <cell r="AB151">
            <v>2</v>
          </cell>
          <cell r="AC151">
            <v>2</v>
          </cell>
          <cell r="AD151">
            <v>2</v>
          </cell>
          <cell r="AE151">
            <v>2</v>
          </cell>
        </row>
        <row r="152">
          <cell r="N152">
            <v>145</v>
          </cell>
          <cell r="O152" t="str">
            <v>PB-PI</v>
          </cell>
          <cell r="P152" t="str">
            <v>Livraison - Distribution Eau Froide Ville</v>
          </cell>
          <cell r="Q152" t="str">
            <v>DEPARTS RESEAUX SUPERSTRUCTURE DN40</v>
          </cell>
          <cell r="R152" t="str">
            <v>CLAPET ANTI-POLLUTION</v>
          </cell>
          <cell r="S152">
            <v>1</v>
          </cell>
          <cell r="T152" t="str">
            <v>-</v>
          </cell>
          <cell r="U152" t="str">
            <v>type EA</v>
          </cell>
          <cell r="V152" t="str">
            <v>LT Branchement d'eau</v>
          </cell>
          <cell r="W152" t="str">
            <v>R-1</v>
          </cell>
          <cell r="X152" t="str">
            <v>-</v>
          </cell>
          <cell r="Y152" t="str">
            <v>-</v>
          </cell>
          <cell r="Z152">
            <v>2008</v>
          </cell>
          <cell r="AB152">
            <v>2</v>
          </cell>
          <cell r="AC152">
            <v>2</v>
          </cell>
          <cell r="AD152">
            <v>2</v>
          </cell>
          <cell r="AE152">
            <v>2</v>
          </cell>
        </row>
        <row r="153">
          <cell r="N153">
            <v>146</v>
          </cell>
          <cell r="O153" t="str">
            <v>PB-PI</v>
          </cell>
          <cell r="P153" t="str">
            <v>Livraison - Distribution Eau Froide Ville</v>
          </cell>
          <cell r="Q153" t="str">
            <v>DEPART RESEAU INFRASTRUCTURE DN40</v>
          </cell>
          <cell r="R153" t="str">
            <v>VANNE D'ISOLEMENT</v>
          </cell>
          <cell r="S153">
            <v>1</v>
          </cell>
          <cell r="T153" t="str">
            <v>-</v>
          </cell>
          <cell r="U153" t="str">
            <v>-</v>
          </cell>
          <cell r="V153" t="str">
            <v>LT Branchement d'eau</v>
          </cell>
          <cell r="W153" t="str">
            <v>R-1</v>
          </cell>
          <cell r="X153" t="str">
            <v>-</v>
          </cell>
          <cell r="Y153" t="str">
            <v>-</v>
          </cell>
          <cell r="Z153">
            <v>2008</v>
          </cell>
          <cell r="AB153">
            <v>2</v>
          </cell>
          <cell r="AC153">
            <v>2</v>
          </cell>
          <cell r="AD153">
            <v>2</v>
          </cell>
          <cell r="AE153">
            <v>2</v>
          </cell>
        </row>
        <row r="154">
          <cell r="N154">
            <v>147</v>
          </cell>
          <cell r="O154" t="str">
            <v>PB-PI</v>
          </cell>
          <cell r="P154" t="str">
            <v>Livraison - Distribution Eau Froide Ville</v>
          </cell>
          <cell r="Q154" t="str">
            <v>DEPART RESEAU INFRASTRUCTURE DN40</v>
          </cell>
          <cell r="R154" t="str">
            <v>SOUS COMPTEUR ACTIVITES 1 ET 2</v>
          </cell>
          <cell r="S154">
            <v>2</v>
          </cell>
          <cell r="T154" t="str">
            <v>-</v>
          </cell>
          <cell r="U154" t="str">
            <v>à implusion, renvoi GTC</v>
          </cell>
          <cell r="V154" t="str">
            <v>LT Branchement d'eau</v>
          </cell>
          <cell r="W154" t="str">
            <v>R-1</v>
          </cell>
          <cell r="X154" t="str">
            <v>-</v>
          </cell>
          <cell r="Y154" t="str">
            <v>-</v>
          </cell>
          <cell r="Z154">
            <v>2008</v>
          </cell>
          <cell r="AB154">
            <v>2</v>
          </cell>
          <cell r="AC154">
            <v>2</v>
          </cell>
          <cell r="AD154">
            <v>2</v>
          </cell>
          <cell r="AE154">
            <v>2</v>
          </cell>
        </row>
        <row r="155">
          <cell r="N155">
            <v>148</v>
          </cell>
          <cell r="O155" t="str">
            <v>PB-PI</v>
          </cell>
          <cell r="P155" t="str">
            <v>Livraison - Distribution Eau Froide Ville</v>
          </cell>
          <cell r="Q155" t="str">
            <v>DEPART RESEAU INFRASTRUCTURE DN40</v>
          </cell>
          <cell r="R155" t="str">
            <v>CLAPET ANTI-POLLUTION</v>
          </cell>
          <cell r="S155">
            <v>1</v>
          </cell>
          <cell r="T155" t="str">
            <v>-</v>
          </cell>
          <cell r="U155" t="str">
            <v>type EA</v>
          </cell>
          <cell r="V155" t="str">
            <v>LT Branchement d'eau</v>
          </cell>
          <cell r="W155" t="str">
            <v>R-1</v>
          </cell>
          <cell r="X155" t="str">
            <v>-</v>
          </cell>
          <cell r="Y155" t="str">
            <v>-</v>
          </cell>
          <cell r="Z155">
            <v>2008</v>
          </cell>
          <cell r="AB155">
            <v>2</v>
          </cell>
          <cell r="AC155">
            <v>2</v>
          </cell>
          <cell r="AD155">
            <v>2</v>
          </cell>
          <cell r="AE155">
            <v>2</v>
          </cell>
        </row>
        <row r="156">
          <cell r="N156">
            <v>149</v>
          </cell>
          <cell r="O156" t="str">
            <v>PB-PI</v>
          </cell>
          <cell r="P156" t="str">
            <v>Livraison - Distribution Eau Froide Ville</v>
          </cell>
          <cell r="Q156" t="str">
            <v>DEPART RESEAUX ACTIVITES DN32</v>
          </cell>
          <cell r="R156" t="str">
            <v>VANNE D'ISOLEMENT</v>
          </cell>
          <cell r="S156">
            <v>1</v>
          </cell>
          <cell r="T156" t="str">
            <v>-</v>
          </cell>
          <cell r="U156" t="str">
            <v>-</v>
          </cell>
          <cell r="V156">
            <v>0</v>
          </cell>
          <cell r="W156" t="str">
            <v>tous</v>
          </cell>
          <cell r="X156" t="str">
            <v>-</v>
          </cell>
          <cell r="Y156" t="str">
            <v>-</v>
          </cell>
          <cell r="Z156">
            <v>2008</v>
          </cell>
          <cell r="AB156">
            <v>2</v>
          </cell>
          <cell r="AC156">
            <v>2</v>
          </cell>
          <cell r="AD156">
            <v>2</v>
          </cell>
          <cell r="AE156">
            <v>2</v>
          </cell>
        </row>
        <row r="157">
          <cell r="N157">
            <v>150</v>
          </cell>
          <cell r="O157" t="str">
            <v>PB-PI</v>
          </cell>
          <cell r="P157" t="str">
            <v>Livraison - Distribution Eau Froide Ville</v>
          </cell>
          <cell r="Q157" t="str">
            <v>DEPART RESEAUX ACTIVITES DN32</v>
          </cell>
          <cell r="R157" t="str">
            <v>ANTI-BELIERS</v>
          </cell>
          <cell r="S157">
            <v>1</v>
          </cell>
          <cell r="T157" t="str">
            <v>-</v>
          </cell>
          <cell r="U157">
            <v>0</v>
          </cell>
          <cell r="V157">
            <v>0</v>
          </cell>
          <cell r="W157" t="str">
            <v>tous</v>
          </cell>
          <cell r="X157" t="str">
            <v>-</v>
          </cell>
          <cell r="Y157" t="str">
            <v>-</v>
          </cell>
          <cell r="Z157">
            <v>2008</v>
          </cell>
          <cell r="AB157">
            <v>2</v>
          </cell>
          <cell r="AC157">
            <v>2</v>
          </cell>
          <cell r="AD157">
            <v>2</v>
          </cell>
          <cell r="AE157">
            <v>2</v>
          </cell>
        </row>
        <row r="158">
          <cell r="N158">
            <v>151</v>
          </cell>
          <cell r="O158" t="str">
            <v>PB-PI</v>
          </cell>
          <cell r="P158" t="str">
            <v>Livraison - Distribution Eau Froide Ville</v>
          </cell>
          <cell r="Q158" t="str">
            <v>DEPART RESEAUX ACTIVITES DN32</v>
          </cell>
          <cell r="R158" t="str">
            <v>CLAPET ANTI-POLLUTION</v>
          </cell>
          <cell r="S158">
            <v>1</v>
          </cell>
          <cell r="T158">
            <v>0</v>
          </cell>
          <cell r="U158">
            <v>0</v>
          </cell>
          <cell r="V158">
            <v>0</v>
          </cell>
          <cell r="W158" t="str">
            <v>tous</v>
          </cell>
          <cell r="X158">
            <v>0</v>
          </cell>
          <cell r="Y158">
            <v>0</v>
          </cell>
          <cell r="Z158">
            <v>2008</v>
          </cell>
          <cell r="AB158">
            <v>2</v>
          </cell>
          <cell r="AC158">
            <v>2</v>
          </cell>
          <cell r="AD158">
            <v>2</v>
          </cell>
          <cell r="AE158">
            <v>2</v>
          </cell>
        </row>
        <row r="159">
          <cell r="N159">
            <v>152</v>
          </cell>
          <cell r="O159" t="str">
            <v>PB-PI</v>
          </cell>
          <cell r="P159" t="str">
            <v>Livraison - Distribution Eau Froide Ville</v>
          </cell>
          <cell r="Q159" t="str">
            <v>EQUIPEMENTS DES COLONNES DE DISTRIBUTION</v>
          </cell>
          <cell r="R159" t="str">
            <v>MANCHETTES</v>
          </cell>
          <cell r="S159">
            <v>1</v>
          </cell>
          <cell r="T159">
            <v>0</v>
          </cell>
          <cell r="U159">
            <v>0</v>
          </cell>
          <cell r="V159">
            <v>0</v>
          </cell>
          <cell r="W159" t="str">
            <v>tous</v>
          </cell>
          <cell r="X159">
            <v>0</v>
          </cell>
          <cell r="Y159">
            <v>0</v>
          </cell>
          <cell r="Z159">
            <v>2008</v>
          </cell>
          <cell r="AB159">
            <v>2</v>
          </cell>
          <cell r="AC159">
            <v>2</v>
          </cell>
          <cell r="AD159">
            <v>2</v>
          </cell>
          <cell r="AE159">
            <v>2</v>
          </cell>
        </row>
        <row r="160">
          <cell r="A160">
            <v>98</v>
          </cell>
          <cell r="N160">
            <v>153</v>
          </cell>
          <cell r="O160" t="str">
            <v>PB-PI</v>
          </cell>
          <cell r="P160" t="str">
            <v>Livraison - Distribution Eau Froide Ville</v>
          </cell>
          <cell r="Q160" t="str">
            <v>EQUIPEMENTS DES COLONNES DE DISTRIBUTION</v>
          </cell>
          <cell r="R160" t="str">
            <v>DETENDEURS REGULATEURS</v>
          </cell>
          <cell r="S160">
            <v>1</v>
          </cell>
          <cell r="T160" t="str">
            <v>-</v>
          </cell>
          <cell r="U160">
            <v>0</v>
          </cell>
          <cell r="V160">
            <v>0</v>
          </cell>
          <cell r="W160" t="str">
            <v>jusqu'au R+3</v>
          </cell>
          <cell r="X160" t="str">
            <v>-</v>
          </cell>
          <cell r="Y160" t="str">
            <v>-</v>
          </cell>
          <cell r="Z160">
            <v>2008</v>
          </cell>
          <cell r="AB160">
            <v>2</v>
          </cell>
          <cell r="AC160">
            <v>2</v>
          </cell>
          <cell r="AD160">
            <v>2</v>
          </cell>
          <cell r="AE160">
            <v>2</v>
          </cell>
        </row>
        <row r="161">
          <cell r="A161">
            <v>101</v>
          </cell>
          <cell r="N161">
            <v>154</v>
          </cell>
          <cell r="O161" t="str">
            <v>PB-PI</v>
          </cell>
          <cell r="P161" t="str">
            <v>Livraison - Distribution Eau Froide Ville</v>
          </cell>
          <cell r="Q161" t="str">
            <v>EQUIPEMENTS DES COLONNES DE DISTRIBUTION</v>
          </cell>
          <cell r="R161" t="str">
            <v>DISCONNECTEURS</v>
          </cell>
          <cell r="S161">
            <v>2</v>
          </cell>
          <cell r="T161" t="str">
            <v>-</v>
          </cell>
          <cell r="U161">
            <v>0</v>
          </cell>
          <cell r="V161" t="str">
            <v>LT CTA R-1 / LT CTA R+9</v>
          </cell>
          <cell r="W161">
            <v>0</v>
          </cell>
          <cell r="X161" t="str">
            <v>-</v>
          </cell>
          <cell r="Y161" t="str">
            <v>-</v>
          </cell>
          <cell r="Z161">
            <v>2008</v>
          </cell>
          <cell r="AB161">
            <v>2</v>
          </cell>
          <cell r="AC161">
            <v>2</v>
          </cell>
          <cell r="AD161">
            <v>2</v>
          </cell>
          <cell r="AE161">
            <v>2</v>
          </cell>
          <cell r="BM161" t="str">
            <v>DISCONNECTEURS</v>
          </cell>
          <cell r="BN161">
            <v>464</v>
          </cell>
        </row>
        <row r="162">
          <cell r="A162">
            <v>29</v>
          </cell>
          <cell r="N162">
            <v>155</v>
          </cell>
          <cell r="O162" t="str">
            <v>PB-PI</v>
          </cell>
          <cell r="P162" t="str">
            <v>Livraison - Distribution Eau Froide Ville</v>
          </cell>
          <cell r="Q162" t="str">
            <v>EQUIPEMENTS DES COLONNES DE DISTRIBUTION</v>
          </cell>
          <cell r="R162" t="str">
            <v>BALLON ECS ELECTRIQUE</v>
          </cell>
          <cell r="S162">
            <v>1</v>
          </cell>
          <cell r="T162">
            <v>0</v>
          </cell>
          <cell r="U162" t="str">
            <v>Capacité 15 L</v>
          </cell>
          <cell r="V162" t="str">
            <v>Blocs sanitaires</v>
          </cell>
          <cell r="W162" t="str">
            <v>RDC</v>
          </cell>
          <cell r="X162" t="str">
            <v>Sanitaires</v>
          </cell>
          <cell r="Y162" t="str">
            <v>-</v>
          </cell>
          <cell r="Z162">
            <v>2008</v>
          </cell>
          <cell r="AB162">
            <v>2</v>
          </cell>
          <cell r="AC162">
            <v>2</v>
          </cell>
          <cell r="AD162">
            <v>2</v>
          </cell>
          <cell r="AE162">
            <v>2</v>
          </cell>
        </row>
        <row r="163">
          <cell r="A163">
            <v>29</v>
          </cell>
          <cell r="N163">
            <v>156</v>
          </cell>
          <cell r="O163" t="str">
            <v>PB-PI</v>
          </cell>
          <cell r="P163" t="str">
            <v>Production et distribution ECS</v>
          </cell>
          <cell r="Q163" t="str">
            <v>EQUIPEMENTS DES COLONNES DE DISTRIBUTION</v>
          </cell>
          <cell r="R163" t="str">
            <v>BALLON ECS ELECTRIQUE</v>
          </cell>
          <cell r="S163">
            <v>1</v>
          </cell>
          <cell r="T163">
            <v>0</v>
          </cell>
          <cell r="U163" t="str">
            <v>Capacité 30 L</v>
          </cell>
          <cell r="V163" t="str">
            <v>Blocs sanitaires</v>
          </cell>
          <cell r="W163" t="str">
            <v>R+8</v>
          </cell>
          <cell r="X163" t="str">
            <v>Sanitaires</v>
          </cell>
          <cell r="Y163">
            <v>0</v>
          </cell>
          <cell r="Z163">
            <v>2008</v>
          </cell>
          <cell r="AB163">
            <v>2</v>
          </cell>
          <cell r="AC163">
            <v>2</v>
          </cell>
          <cell r="AD163">
            <v>2</v>
          </cell>
          <cell r="AE163">
            <v>2</v>
          </cell>
        </row>
        <row r="164">
          <cell r="A164">
            <v>29</v>
          </cell>
          <cell r="N164">
            <v>157</v>
          </cell>
          <cell r="O164" t="str">
            <v>PB-PI</v>
          </cell>
          <cell r="P164" t="str">
            <v>Production et distribution ECS</v>
          </cell>
          <cell r="Q164" t="str">
            <v>EQUIPEMENTS DES COLONNES DE DISTRIBUTION</v>
          </cell>
          <cell r="R164" t="str">
            <v>BALLON ECS ELECTRIQUE</v>
          </cell>
          <cell r="S164">
            <v>14</v>
          </cell>
          <cell r="T164">
            <v>0</v>
          </cell>
          <cell r="U164" t="str">
            <v>Capacité 75 L</v>
          </cell>
          <cell r="V164" t="str">
            <v>Blocs sanitaires</v>
          </cell>
          <cell r="W164" t="str">
            <v>R+8</v>
          </cell>
          <cell r="X164" t="str">
            <v>Sanitaires</v>
          </cell>
          <cell r="Y164">
            <v>0</v>
          </cell>
          <cell r="Z164">
            <v>2008</v>
          </cell>
          <cell r="AB164">
            <v>2</v>
          </cell>
          <cell r="AC164">
            <v>2</v>
          </cell>
          <cell r="AD164">
            <v>2</v>
          </cell>
          <cell r="AE164">
            <v>2</v>
          </cell>
          <cell r="BM164" t="str">
            <v>CONTRÔLE QUALITE  DE L'EAU ( LEGIO )</v>
          </cell>
          <cell r="BN164">
            <v>945</v>
          </cell>
        </row>
        <row r="165">
          <cell r="A165">
            <v>29</v>
          </cell>
          <cell r="N165">
            <v>158</v>
          </cell>
          <cell r="O165" t="str">
            <v>PB-PI</v>
          </cell>
          <cell r="P165" t="str">
            <v>Production et distribution ECS</v>
          </cell>
          <cell r="Q165" t="str">
            <v>PRODUCTION ET DISTRIBUTION ECS CUISINE</v>
          </cell>
          <cell r="R165" t="str">
            <v>BALLON ECS ELECTRIQUE</v>
          </cell>
          <cell r="S165">
            <v>1</v>
          </cell>
          <cell r="T165">
            <v>0</v>
          </cell>
          <cell r="U165" t="str">
            <v>Capacité 250 L</v>
          </cell>
          <cell r="V165">
            <v>0</v>
          </cell>
          <cell r="W165" t="str">
            <v>R-1</v>
          </cell>
          <cell r="X165">
            <v>0</v>
          </cell>
          <cell r="Y165">
            <v>0</v>
          </cell>
          <cell r="Z165">
            <v>2008</v>
          </cell>
          <cell r="AB165">
            <v>2</v>
          </cell>
          <cell r="AC165">
            <v>2</v>
          </cell>
          <cell r="AD165">
            <v>2</v>
          </cell>
          <cell r="AE165">
            <v>2</v>
          </cell>
        </row>
        <row r="166">
          <cell r="N166">
            <v>159</v>
          </cell>
          <cell r="O166" t="str">
            <v>PB-PI</v>
          </cell>
          <cell r="P166" t="str">
            <v>Production et distribution ECS</v>
          </cell>
          <cell r="Q166" t="str">
            <v>PRODUCTION ET DISTRIBUTION ECS CUISINE</v>
          </cell>
          <cell r="R166" t="str">
            <v>ROBINET DE PUISAGE</v>
          </cell>
          <cell r="S166">
            <v>12</v>
          </cell>
          <cell r="T166" t="str">
            <v>-</v>
          </cell>
          <cell r="U166" t="str">
            <v>-</v>
          </cell>
          <cell r="V166" t="str">
            <v>-</v>
          </cell>
          <cell r="W166" t="str">
            <v>R-4 à R+9</v>
          </cell>
          <cell r="X166" t="str">
            <v>-</v>
          </cell>
          <cell r="Y166">
            <v>0</v>
          </cell>
          <cell r="Z166">
            <v>2008</v>
          </cell>
          <cell r="AB166">
            <v>2</v>
          </cell>
          <cell r="AC166">
            <v>2</v>
          </cell>
          <cell r="AD166">
            <v>2</v>
          </cell>
          <cell r="AE166">
            <v>2</v>
          </cell>
        </row>
        <row r="167">
          <cell r="N167">
            <v>160</v>
          </cell>
          <cell r="O167" t="str">
            <v>PB-PI</v>
          </cell>
          <cell r="P167" t="str">
            <v>Production et distribution ECS</v>
          </cell>
          <cell r="Q167" t="str">
            <v>PRODUCTION ET DISTRIBUTION ECS CUISINE</v>
          </cell>
          <cell r="R167" t="str">
            <v>RESEAU ARROSAGE PATIO PLANTE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 t="str">
            <v>R+1</v>
          </cell>
          <cell r="X167" t="str">
            <v>patio planté</v>
          </cell>
          <cell r="Y167">
            <v>0</v>
          </cell>
          <cell r="Z167">
            <v>2008</v>
          </cell>
          <cell r="AB167">
            <v>2</v>
          </cell>
          <cell r="AC167">
            <v>2</v>
          </cell>
          <cell r="AD167">
            <v>2</v>
          </cell>
          <cell r="AE167">
            <v>2</v>
          </cell>
        </row>
        <row r="168">
          <cell r="A168">
            <v>208</v>
          </cell>
          <cell r="N168">
            <v>161</v>
          </cell>
          <cell r="O168" t="str">
            <v>PB-PI</v>
          </cell>
          <cell r="P168" t="str">
            <v>Équipements sanitaires</v>
          </cell>
          <cell r="Q168" t="str">
            <v>SANITAIRES</v>
          </cell>
          <cell r="R168" t="str">
            <v>FONTAINE DECORATIVE</v>
          </cell>
          <cell r="S168">
            <v>1</v>
          </cell>
          <cell r="T168">
            <v>0</v>
          </cell>
          <cell r="U168">
            <v>0</v>
          </cell>
          <cell r="V168">
            <v>0</v>
          </cell>
          <cell r="W168" t="str">
            <v>R+7</v>
          </cell>
          <cell r="X168" t="str">
            <v>terrasse R+7</v>
          </cell>
          <cell r="Y168">
            <v>0</v>
          </cell>
          <cell r="Z168">
            <v>2008</v>
          </cell>
          <cell r="AB168">
            <v>2</v>
          </cell>
          <cell r="AC168">
            <v>2</v>
          </cell>
          <cell r="AD168">
            <v>2</v>
          </cell>
          <cell r="AE168">
            <v>2</v>
          </cell>
        </row>
        <row r="169">
          <cell r="N169">
            <v>162</v>
          </cell>
          <cell r="O169" t="str">
            <v>PB-PI</v>
          </cell>
          <cell r="P169" t="str">
            <v>Équipements sanitaires</v>
          </cell>
          <cell r="Q169" t="str">
            <v>SANITAIRES</v>
          </cell>
          <cell r="R169" t="str">
            <v>VASQUE</v>
          </cell>
          <cell r="S169">
            <v>4</v>
          </cell>
          <cell r="T169" t="str">
            <v>-</v>
          </cell>
          <cell r="U169" t="str">
            <v>-</v>
          </cell>
          <cell r="V169" t="str">
            <v>Sanitaires</v>
          </cell>
          <cell r="W169" t="str">
            <v>R-1</v>
          </cell>
          <cell r="X169" t="str">
            <v>-</v>
          </cell>
          <cell r="Y169" t="str">
            <v>-</v>
          </cell>
          <cell r="Z169">
            <v>2008</v>
          </cell>
          <cell r="AB169">
            <v>2</v>
          </cell>
          <cell r="AC169">
            <v>2</v>
          </cell>
          <cell r="AD169">
            <v>2</v>
          </cell>
          <cell r="AE169">
            <v>2</v>
          </cell>
        </row>
        <row r="170">
          <cell r="N170">
            <v>163</v>
          </cell>
          <cell r="O170" t="str">
            <v>PB-PI</v>
          </cell>
          <cell r="P170" t="str">
            <v>Équipements sanitaires</v>
          </cell>
          <cell r="Q170" t="str">
            <v>SANITAIRES</v>
          </cell>
          <cell r="R170" t="str">
            <v>WC</v>
          </cell>
          <cell r="S170">
            <v>4</v>
          </cell>
          <cell r="T170" t="str">
            <v>-</v>
          </cell>
          <cell r="U170" t="str">
            <v>-</v>
          </cell>
          <cell r="V170" t="str">
            <v>Sanitaires</v>
          </cell>
          <cell r="W170" t="str">
            <v>R-1</v>
          </cell>
          <cell r="X170" t="str">
            <v>-</v>
          </cell>
          <cell r="Y170" t="str">
            <v>-</v>
          </cell>
          <cell r="Z170">
            <v>2008</v>
          </cell>
          <cell r="AB170">
            <v>2</v>
          </cell>
          <cell r="AC170">
            <v>2</v>
          </cell>
          <cell r="AD170">
            <v>2</v>
          </cell>
          <cell r="AE170">
            <v>2</v>
          </cell>
        </row>
        <row r="171">
          <cell r="N171">
            <v>164</v>
          </cell>
          <cell r="O171" t="str">
            <v>PB-PI</v>
          </cell>
          <cell r="P171" t="str">
            <v>Équipements sanitaires</v>
          </cell>
          <cell r="Q171" t="str">
            <v>SANITAIRES</v>
          </cell>
          <cell r="R171" t="str">
            <v>DOUCHE</v>
          </cell>
          <cell r="S171">
            <v>2</v>
          </cell>
          <cell r="T171" t="str">
            <v>-</v>
          </cell>
          <cell r="U171" t="str">
            <v>-</v>
          </cell>
          <cell r="V171" t="str">
            <v>Sanitaires</v>
          </cell>
          <cell r="W171" t="str">
            <v>R-1</v>
          </cell>
          <cell r="X171" t="str">
            <v>-</v>
          </cell>
          <cell r="Y171" t="str">
            <v>-</v>
          </cell>
          <cell r="Z171">
            <v>2008</v>
          </cell>
          <cell r="AB171">
            <v>2</v>
          </cell>
          <cell r="AC171">
            <v>2</v>
          </cell>
          <cell r="AD171">
            <v>2</v>
          </cell>
          <cell r="AE171">
            <v>2</v>
          </cell>
        </row>
        <row r="172">
          <cell r="N172">
            <v>165</v>
          </cell>
          <cell r="O172" t="str">
            <v>PB-PI</v>
          </cell>
          <cell r="P172" t="str">
            <v>Équipements sanitaires</v>
          </cell>
          <cell r="Q172" t="str">
            <v>SANITAIRES</v>
          </cell>
          <cell r="R172" t="str">
            <v>WC</v>
          </cell>
          <cell r="S172">
            <v>1</v>
          </cell>
          <cell r="T172" t="str">
            <v>-</v>
          </cell>
          <cell r="U172" t="str">
            <v>-</v>
          </cell>
          <cell r="V172" t="str">
            <v>Sanitaires</v>
          </cell>
          <cell r="W172" t="str">
            <v>RDC</v>
          </cell>
          <cell r="X172" t="str">
            <v>Salle de réunion 2</v>
          </cell>
          <cell r="Y172" t="str">
            <v>-</v>
          </cell>
          <cell r="Z172">
            <v>2008</v>
          </cell>
          <cell r="AB172">
            <v>2</v>
          </cell>
          <cell r="AC172">
            <v>2</v>
          </cell>
          <cell r="AD172">
            <v>2</v>
          </cell>
          <cell r="AE172">
            <v>2</v>
          </cell>
        </row>
        <row r="173">
          <cell r="N173">
            <v>166</v>
          </cell>
          <cell r="O173" t="str">
            <v>PB-PI</v>
          </cell>
          <cell r="P173" t="str">
            <v>Équipements sanitaires</v>
          </cell>
          <cell r="Q173" t="str">
            <v>SANITAIRES</v>
          </cell>
          <cell r="R173" t="str">
            <v>WC</v>
          </cell>
          <cell r="S173">
            <v>4</v>
          </cell>
          <cell r="T173" t="str">
            <v>-</v>
          </cell>
          <cell r="U173" t="str">
            <v>-</v>
          </cell>
          <cell r="V173" t="str">
            <v>Sanitaires</v>
          </cell>
          <cell r="W173" t="str">
            <v>RDC</v>
          </cell>
          <cell r="X173" t="str">
            <v>Sanitaires communs</v>
          </cell>
          <cell r="Y173" t="str">
            <v>-</v>
          </cell>
          <cell r="Z173">
            <v>2008</v>
          </cell>
          <cell r="AB173">
            <v>2</v>
          </cell>
          <cell r="AC173">
            <v>2</v>
          </cell>
          <cell r="AD173">
            <v>2</v>
          </cell>
          <cell r="AE173">
            <v>2</v>
          </cell>
        </row>
        <row r="174">
          <cell r="N174">
            <v>167</v>
          </cell>
          <cell r="O174" t="str">
            <v>PB-PI</v>
          </cell>
          <cell r="P174" t="str">
            <v>Équipements sanitaires</v>
          </cell>
          <cell r="Q174" t="str">
            <v>SANITAIRES</v>
          </cell>
          <cell r="R174" t="str">
            <v>VASQUE</v>
          </cell>
          <cell r="S174">
            <v>4</v>
          </cell>
          <cell r="T174" t="str">
            <v>-</v>
          </cell>
          <cell r="U174" t="str">
            <v>-</v>
          </cell>
          <cell r="V174" t="str">
            <v>Sanitaires</v>
          </cell>
          <cell r="W174" t="str">
            <v>RDC</v>
          </cell>
          <cell r="X174" t="str">
            <v>Sanitaires communs</v>
          </cell>
          <cell r="Y174" t="str">
            <v>-</v>
          </cell>
          <cell r="Z174">
            <v>2008</v>
          </cell>
          <cell r="AB174">
            <v>2</v>
          </cell>
          <cell r="AC174">
            <v>2</v>
          </cell>
          <cell r="AD174">
            <v>2</v>
          </cell>
          <cell r="AE174">
            <v>2</v>
          </cell>
        </row>
        <row r="175">
          <cell r="N175">
            <v>168</v>
          </cell>
          <cell r="O175" t="str">
            <v>PB-PI</v>
          </cell>
          <cell r="P175" t="str">
            <v>Équipements sanitaires</v>
          </cell>
          <cell r="Q175" t="str">
            <v>SANITAIRES</v>
          </cell>
          <cell r="R175" t="str">
            <v>VASQUE</v>
          </cell>
          <cell r="S175">
            <v>49</v>
          </cell>
          <cell r="T175" t="str">
            <v>-</v>
          </cell>
          <cell r="U175" t="str">
            <v>-</v>
          </cell>
          <cell r="V175" t="str">
            <v>Sanitaires</v>
          </cell>
          <cell r="W175" t="str">
            <v>R+1 à R+7</v>
          </cell>
          <cell r="X175" t="str">
            <v>-</v>
          </cell>
          <cell r="Y175" t="str">
            <v>-</v>
          </cell>
          <cell r="Z175">
            <v>2008</v>
          </cell>
          <cell r="AB175">
            <v>2</v>
          </cell>
          <cell r="AC175">
            <v>2</v>
          </cell>
          <cell r="AD175">
            <v>2</v>
          </cell>
          <cell r="AE175">
            <v>2</v>
          </cell>
          <cell r="BK175" t="str">
            <v>PIECES &lt; 100€</v>
          </cell>
          <cell r="BL175">
            <v>75.218198464475151</v>
          </cell>
        </row>
        <row r="176">
          <cell r="A176">
            <v>207</v>
          </cell>
          <cell r="N176">
            <v>169</v>
          </cell>
          <cell r="O176" t="str">
            <v>PB-PI</v>
          </cell>
          <cell r="P176" t="str">
            <v>Équipements sanitaires</v>
          </cell>
          <cell r="Q176" t="str">
            <v>SANITAIRES</v>
          </cell>
          <cell r="R176" t="str">
            <v>WC</v>
          </cell>
          <cell r="S176">
            <v>53</v>
          </cell>
          <cell r="T176" t="str">
            <v>-</v>
          </cell>
          <cell r="U176" t="str">
            <v>-</v>
          </cell>
          <cell r="V176" t="str">
            <v>Sanitaires</v>
          </cell>
          <cell r="W176" t="str">
            <v>R+1 à R+7</v>
          </cell>
          <cell r="X176" t="str">
            <v>-</v>
          </cell>
          <cell r="Y176" t="str">
            <v>-</v>
          </cell>
          <cell r="Z176">
            <v>2008</v>
          </cell>
          <cell r="AB176">
            <v>2</v>
          </cell>
          <cell r="AC176">
            <v>2</v>
          </cell>
          <cell r="AD176">
            <v>2</v>
          </cell>
          <cell r="AE176">
            <v>2</v>
          </cell>
          <cell r="BK176" t="str">
            <v>CONSOMMABLES</v>
          </cell>
          <cell r="BL176">
            <v>94.022748080593942</v>
          </cell>
        </row>
        <row r="177">
          <cell r="N177">
            <v>170</v>
          </cell>
          <cell r="O177" t="str">
            <v>PB-PI</v>
          </cell>
          <cell r="P177" t="str">
            <v>Équipements sanitaires</v>
          </cell>
          <cell r="Q177" t="str">
            <v>SANITAIRES</v>
          </cell>
          <cell r="R177" t="str">
            <v>SÉPARATEUR A HYDROCARBURES</v>
          </cell>
          <cell r="S177">
            <v>1</v>
          </cell>
          <cell r="T177" t="str">
            <v>-</v>
          </cell>
          <cell r="U177" t="str">
            <v>TAILLE 6</v>
          </cell>
          <cell r="V177" t="str">
            <v>LT R-5</v>
          </cell>
          <cell r="W177" t="str">
            <v>R-5</v>
          </cell>
          <cell r="X177" t="str">
            <v>Relevage Parking</v>
          </cell>
          <cell r="Y177" t="str">
            <v>-</v>
          </cell>
          <cell r="Z177">
            <v>2008</v>
          </cell>
          <cell r="AB177">
            <v>2</v>
          </cell>
          <cell r="AC177">
            <v>2</v>
          </cell>
          <cell r="AD177">
            <v>2</v>
          </cell>
          <cell r="AE177">
            <v>2</v>
          </cell>
          <cell r="BK177" t="str">
            <v>PRODUIT DE TRAITEMENT D'EAU</v>
          </cell>
          <cell r="BL177">
            <v>790</v>
          </cell>
          <cell r="BM177" t="str">
            <v>SÉPARATEUR A HYDROCARBURES</v>
          </cell>
          <cell r="BN177">
            <v>561</v>
          </cell>
        </row>
        <row r="178">
          <cell r="A178">
            <v>202</v>
          </cell>
          <cell r="N178">
            <v>171</v>
          </cell>
          <cell r="O178" t="str">
            <v>PB-PI</v>
          </cell>
          <cell r="P178" t="str">
            <v>Relevage</v>
          </cell>
          <cell r="Q178" t="str">
            <v>RELEVAGE</v>
          </cell>
          <cell r="R178" t="str">
            <v>FOSSE DE RELEVAGE</v>
          </cell>
          <cell r="S178">
            <v>1</v>
          </cell>
          <cell r="T178" t="str">
            <v>-</v>
          </cell>
          <cell r="U178" t="str">
            <v>-</v>
          </cell>
          <cell r="V178">
            <v>0</v>
          </cell>
          <cell r="W178" t="str">
            <v>R-5</v>
          </cell>
          <cell r="X178" t="str">
            <v>Relevage EU</v>
          </cell>
          <cell r="Y178" t="str">
            <v>-</v>
          </cell>
          <cell r="Z178">
            <v>2008</v>
          </cell>
          <cell r="AB178">
            <v>2</v>
          </cell>
          <cell r="AC178">
            <v>2</v>
          </cell>
          <cell r="AD178">
            <v>2</v>
          </cell>
          <cell r="AE178">
            <v>2</v>
          </cell>
          <cell r="BM178" t="str">
            <v>FOSSE DE RELEVAGE</v>
          </cell>
          <cell r="BN178">
            <v>900</v>
          </cell>
        </row>
        <row r="179">
          <cell r="A179">
            <v>138</v>
          </cell>
          <cell r="N179">
            <v>172</v>
          </cell>
          <cell r="O179" t="str">
            <v>PB-PI</v>
          </cell>
          <cell r="P179" t="str">
            <v>Relevage</v>
          </cell>
          <cell r="Q179" t="str">
            <v>RELEVAGE</v>
          </cell>
          <cell r="R179" t="str">
            <v>POMPE DE RELEVAGE</v>
          </cell>
          <cell r="S179">
            <v>2</v>
          </cell>
          <cell r="T179">
            <v>0</v>
          </cell>
          <cell r="U179" t="str">
            <v>12 m3/h / 25 mCE</v>
          </cell>
          <cell r="V179">
            <v>0</v>
          </cell>
          <cell r="W179">
            <v>0</v>
          </cell>
          <cell r="X179" t="str">
            <v>Relevage EU</v>
          </cell>
          <cell r="Y179" t="str">
            <v>2 pompes dont une secours</v>
          </cell>
          <cell r="Z179">
            <v>2008</v>
          </cell>
          <cell r="AB179">
            <v>2</v>
          </cell>
          <cell r="AC179">
            <v>2</v>
          </cell>
          <cell r="AD179">
            <v>2</v>
          </cell>
          <cell r="AE179">
            <v>2</v>
          </cell>
        </row>
        <row r="180">
          <cell r="N180">
            <v>173</v>
          </cell>
          <cell r="O180" t="str">
            <v>PB-PI</v>
          </cell>
          <cell r="P180" t="str">
            <v>Relevage</v>
          </cell>
          <cell r="Q180" t="str">
            <v>RELEVAGE</v>
          </cell>
          <cell r="R180" t="str">
            <v>POMPE VIDE-CAVE</v>
          </cell>
          <cell r="S180">
            <v>1</v>
          </cell>
          <cell r="T180">
            <v>0</v>
          </cell>
          <cell r="U180">
            <v>0</v>
          </cell>
          <cell r="V180" t="str">
            <v>dans surépaisseur dalle</v>
          </cell>
          <cell r="W180" t="str">
            <v>R-5</v>
          </cell>
          <cell r="X180">
            <v>0</v>
          </cell>
          <cell r="Y180">
            <v>0</v>
          </cell>
          <cell r="Z180">
            <v>2008</v>
          </cell>
          <cell r="AB180">
            <v>2</v>
          </cell>
          <cell r="AC180">
            <v>2</v>
          </cell>
          <cell r="AD180">
            <v>2</v>
          </cell>
          <cell r="AE180">
            <v>2</v>
          </cell>
        </row>
        <row r="181">
          <cell r="N181">
            <v>174</v>
          </cell>
          <cell r="O181" t="str">
            <v>PB-PI</v>
          </cell>
          <cell r="P181" t="str">
            <v>Relevage</v>
          </cell>
          <cell r="Q181" t="str">
            <v>RELEVAGE</v>
          </cell>
          <cell r="R181" t="str">
            <v>AVALOIR</v>
          </cell>
          <cell r="S181">
            <v>1</v>
          </cell>
          <cell r="T181" t="str">
            <v>-</v>
          </cell>
          <cell r="U181" t="str">
            <v>-</v>
          </cell>
          <cell r="V181" t="str">
            <v>-</v>
          </cell>
          <cell r="W181" t="str">
            <v>Tous</v>
          </cell>
          <cell r="X181" t="str">
            <v>-</v>
          </cell>
          <cell r="Y181" t="str">
            <v>-</v>
          </cell>
          <cell r="Z181">
            <v>2008</v>
          </cell>
          <cell r="AB181">
            <v>2</v>
          </cell>
          <cell r="AC181">
            <v>2</v>
          </cell>
          <cell r="AD181">
            <v>2</v>
          </cell>
          <cell r="AE181">
            <v>2</v>
          </cell>
        </row>
        <row r="182">
          <cell r="N182">
            <v>175</v>
          </cell>
          <cell r="O182" t="str">
            <v>PB-PI</v>
          </cell>
          <cell r="P182" t="str">
            <v>Relevage</v>
          </cell>
          <cell r="Q182" t="str">
            <v>RELEVAGE</v>
          </cell>
          <cell r="R182" t="str">
            <v>SIPHON DE SOL</v>
          </cell>
          <cell r="S182">
            <v>1</v>
          </cell>
          <cell r="T182" t="str">
            <v>-</v>
          </cell>
          <cell r="U182" t="str">
            <v>-</v>
          </cell>
          <cell r="V182" t="str">
            <v>-</v>
          </cell>
          <cell r="W182" t="str">
            <v>Tous</v>
          </cell>
          <cell r="X182" t="str">
            <v>-</v>
          </cell>
          <cell r="Y182" t="str">
            <v>-</v>
          </cell>
          <cell r="Z182">
            <v>2008</v>
          </cell>
          <cell r="AB182">
            <v>2</v>
          </cell>
          <cell r="AC182">
            <v>2</v>
          </cell>
          <cell r="AD182">
            <v>2</v>
          </cell>
          <cell r="AE182">
            <v>2</v>
          </cell>
        </row>
        <row r="183">
          <cell r="A183">
            <v>202</v>
          </cell>
          <cell r="N183">
            <v>176</v>
          </cell>
          <cell r="O183" t="str">
            <v>PB-PI</v>
          </cell>
          <cell r="P183" t="str">
            <v>Évacuation EU, EV, EP, EG</v>
          </cell>
          <cell r="Q183" t="str">
            <v>EVACUATION</v>
          </cell>
          <cell r="R183" t="str">
            <v>EVACUATIONS EU/EV/EUH</v>
          </cell>
          <cell r="S183">
            <v>0.5</v>
          </cell>
          <cell r="T183" t="str">
            <v>-</v>
          </cell>
          <cell r="U183" t="str">
            <v>-</v>
          </cell>
          <cell r="V183" t="str">
            <v>-</v>
          </cell>
          <cell r="W183" t="str">
            <v>Tous</v>
          </cell>
          <cell r="X183" t="str">
            <v>-</v>
          </cell>
          <cell r="Y183" t="str">
            <v>-</v>
          </cell>
          <cell r="Z183">
            <v>2008</v>
          </cell>
          <cell r="AB183">
            <v>2</v>
          </cell>
          <cell r="AC183">
            <v>2</v>
          </cell>
          <cell r="AD183">
            <v>2</v>
          </cell>
          <cell r="AE183">
            <v>2</v>
          </cell>
        </row>
        <row r="184">
          <cell r="A184">
            <v>202</v>
          </cell>
          <cell r="N184">
            <v>177</v>
          </cell>
          <cell r="O184" t="str">
            <v>PB-PI</v>
          </cell>
          <cell r="P184" t="str">
            <v>Évacuation EU, EV, EP, EG</v>
          </cell>
          <cell r="Q184" t="str">
            <v>EVACUATION</v>
          </cell>
          <cell r="R184" t="str">
            <v>EVACUATIONS EP</v>
          </cell>
          <cell r="S184">
            <v>0.5</v>
          </cell>
          <cell r="T184" t="str">
            <v>-</v>
          </cell>
          <cell r="U184" t="str">
            <v>-</v>
          </cell>
          <cell r="V184" t="str">
            <v>-</v>
          </cell>
          <cell r="W184" t="str">
            <v>Tous</v>
          </cell>
          <cell r="X184" t="str">
            <v>-</v>
          </cell>
          <cell r="Y184" t="str">
            <v>-</v>
          </cell>
          <cell r="Z184">
            <v>2008</v>
          </cell>
          <cell r="AB184">
            <v>2</v>
          </cell>
          <cell r="AC184">
            <v>2</v>
          </cell>
          <cell r="AD184">
            <v>2</v>
          </cell>
          <cell r="AE184">
            <v>2</v>
          </cell>
        </row>
        <row r="185">
          <cell r="A185">
            <v>210</v>
          </cell>
          <cell r="N185">
            <v>178</v>
          </cell>
          <cell r="O185" t="str">
            <v>PB-PI</v>
          </cell>
          <cell r="P185" t="str">
            <v>Protection Incendie</v>
          </cell>
          <cell r="Q185" t="str">
            <v>COLONNES SECHES</v>
          </cell>
          <cell r="R185" t="str">
            <v>COLONNE SÈCHE</v>
          </cell>
          <cell r="S185">
            <v>0</v>
          </cell>
          <cell r="T185" t="str">
            <v>-</v>
          </cell>
          <cell r="U185" t="str">
            <v>DN65</v>
          </cell>
          <cell r="V185" t="str">
            <v>ESC B01</v>
          </cell>
          <cell r="W185" t="str">
            <v>S4 à RdC</v>
          </cell>
          <cell r="X185" t="str">
            <v>ESC B01</v>
          </cell>
          <cell r="Y185" t="str">
            <v>-</v>
          </cell>
          <cell r="Z185">
            <v>2008</v>
          </cell>
          <cell r="AB185">
            <v>2</v>
          </cell>
          <cell r="AC185">
            <v>2</v>
          </cell>
          <cell r="AD185">
            <v>2</v>
          </cell>
          <cell r="AE185">
            <v>2</v>
          </cell>
          <cell r="BM185" t="str">
            <v>COLONNE SÈCHE</v>
          </cell>
          <cell r="BN185">
            <v>1140</v>
          </cell>
        </row>
        <row r="186">
          <cell r="A186">
            <v>210</v>
          </cell>
          <cell r="N186">
            <v>179</v>
          </cell>
          <cell r="O186" t="str">
            <v>PB-PI</v>
          </cell>
          <cell r="P186" t="str">
            <v>Protection Incendie</v>
          </cell>
          <cell r="Q186" t="str">
            <v>COLONNES SECHES</v>
          </cell>
          <cell r="R186" t="str">
            <v>COLONNE SÈCHE</v>
          </cell>
          <cell r="S186">
            <v>0</v>
          </cell>
          <cell r="T186" t="str">
            <v>-</v>
          </cell>
          <cell r="U186" t="str">
            <v>DN65</v>
          </cell>
          <cell r="V186" t="str">
            <v>ESC B03</v>
          </cell>
          <cell r="W186" t="str">
            <v>S5 à RdC</v>
          </cell>
          <cell r="X186" t="str">
            <v>ESC B03</v>
          </cell>
          <cell r="Y186" t="str">
            <v>-</v>
          </cell>
          <cell r="Z186">
            <v>2008</v>
          </cell>
          <cell r="AB186">
            <v>2</v>
          </cell>
          <cell r="AC186">
            <v>2</v>
          </cell>
          <cell r="AD186">
            <v>2</v>
          </cell>
          <cell r="AE186">
            <v>2</v>
          </cell>
        </row>
        <row r="187">
          <cell r="A187">
            <v>210</v>
          </cell>
          <cell r="N187">
            <v>180</v>
          </cell>
          <cell r="O187" t="str">
            <v>PB-PI</v>
          </cell>
          <cell r="P187" t="str">
            <v>Protection Incendie</v>
          </cell>
          <cell r="Q187" t="str">
            <v>COLONNES SECHES</v>
          </cell>
          <cell r="R187" t="str">
            <v>COLONNE SÈCHE</v>
          </cell>
          <cell r="S187">
            <v>0</v>
          </cell>
          <cell r="T187" t="str">
            <v>-</v>
          </cell>
          <cell r="U187" t="str">
            <v>DN65</v>
          </cell>
          <cell r="V187" t="str">
            <v>ESC H01</v>
          </cell>
          <cell r="W187" t="str">
            <v>RdC à R+7</v>
          </cell>
          <cell r="X187" t="str">
            <v>ESC H01</v>
          </cell>
          <cell r="Y187" t="str">
            <v>-</v>
          </cell>
          <cell r="Z187">
            <v>2008</v>
          </cell>
          <cell r="AB187">
            <v>2</v>
          </cell>
          <cell r="AC187">
            <v>2</v>
          </cell>
          <cell r="AD187">
            <v>2</v>
          </cell>
          <cell r="AE187">
            <v>2</v>
          </cell>
        </row>
        <row r="188">
          <cell r="A188">
            <v>210</v>
          </cell>
          <cell r="N188">
            <v>181</v>
          </cell>
          <cell r="O188" t="str">
            <v>PB-PI</v>
          </cell>
          <cell r="P188" t="str">
            <v>Protection Incendie</v>
          </cell>
          <cell r="Q188" t="str">
            <v>COLONNES SECHES</v>
          </cell>
          <cell r="R188" t="str">
            <v>COLONNE SÈCHE</v>
          </cell>
          <cell r="S188">
            <v>0</v>
          </cell>
          <cell r="T188" t="str">
            <v>-</v>
          </cell>
          <cell r="U188" t="str">
            <v>DN65</v>
          </cell>
          <cell r="V188" t="str">
            <v>ESC H02</v>
          </cell>
          <cell r="W188" t="str">
            <v>RdC à R+5</v>
          </cell>
          <cell r="X188" t="str">
            <v>ESC H02</v>
          </cell>
          <cell r="Y188" t="str">
            <v>-</v>
          </cell>
          <cell r="Z188">
            <v>2008</v>
          </cell>
          <cell r="AB188">
            <v>2</v>
          </cell>
          <cell r="AC188">
            <v>2</v>
          </cell>
          <cell r="AD188">
            <v>2</v>
          </cell>
          <cell r="AE188">
            <v>2</v>
          </cell>
        </row>
        <row r="189">
          <cell r="A189">
            <v>210</v>
          </cell>
          <cell r="N189">
            <v>182</v>
          </cell>
          <cell r="O189" t="str">
            <v>PB-PI</v>
          </cell>
          <cell r="P189" t="str">
            <v>Protection Incendie</v>
          </cell>
          <cell r="Q189" t="str">
            <v>COLONNES SECHES</v>
          </cell>
          <cell r="R189" t="str">
            <v>COLONNE SÈCHE</v>
          </cell>
          <cell r="S189">
            <v>0</v>
          </cell>
          <cell r="T189" t="str">
            <v>-</v>
          </cell>
          <cell r="U189" t="str">
            <v>DN65</v>
          </cell>
          <cell r="V189" t="str">
            <v>ESC H03</v>
          </cell>
          <cell r="W189" t="str">
            <v>RdC à R+7</v>
          </cell>
          <cell r="X189" t="str">
            <v>ESC H03</v>
          </cell>
          <cell r="Y189" t="str">
            <v>-</v>
          </cell>
          <cell r="Z189">
            <v>2008</v>
          </cell>
          <cell r="AB189">
            <v>2</v>
          </cell>
          <cell r="AC189">
            <v>2</v>
          </cell>
          <cell r="AD189">
            <v>2</v>
          </cell>
          <cell r="AE189">
            <v>2</v>
          </cell>
        </row>
        <row r="190">
          <cell r="A190">
            <v>210</v>
          </cell>
          <cell r="N190">
            <v>183</v>
          </cell>
          <cell r="O190" t="str">
            <v>PB-PI</v>
          </cell>
          <cell r="P190" t="str">
            <v>Protection Incendie</v>
          </cell>
          <cell r="Q190" t="str">
            <v>COLONNES SECHES</v>
          </cell>
          <cell r="R190" t="str">
            <v>COLONNE SÈCHE</v>
          </cell>
          <cell r="S190">
            <v>0</v>
          </cell>
          <cell r="T190" t="str">
            <v>-</v>
          </cell>
          <cell r="U190" t="str">
            <v>DN65</v>
          </cell>
          <cell r="V190" t="str">
            <v>ESC H04</v>
          </cell>
          <cell r="W190" t="str">
            <v>RdC à R+7</v>
          </cell>
          <cell r="X190" t="str">
            <v>ESC H04</v>
          </cell>
          <cell r="Y190" t="str">
            <v>-</v>
          </cell>
          <cell r="Z190">
            <v>2008</v>
          </cell>
          <cell r="AB190">
            <v>2</v>
          </cell>
          <cell r="AC190">
            <v>2</v>
          </cell>
          <cell r="AD190">
            <v>2</v>
          </cell>
          <cell r="AE190">
            <v>2</v>
          </cell>
        </row>
        <row r="191">
          <cell r="A191">
            <v>189</v>
          </cell>
          <cell r="N191">
            <v>184</v>
          </cell>
          <cell r="O191" t="str">
            <v>CFO</v>
          </cell>
          <cell r="P191" t="str">
            <v>Livraison - Transformation</v>
          </cell>
          <cell r="Q191" t="str">
            <v>LIVRAISON</v>
          </cell>
          <cell r="R191" t="str">
            <v>CELLULE D'ARRIVEE NORMALE DOUBLE DERIVATION</v>
          </cell>
          <cell r="S191">
            <v>2</v>
          </cell>
          <cell r="T191" t="str">
            <v>Grany</v>
          </cell>
          <cell r="U191" t="str">
            <v>-</v>
          </cell>
          <cell r="V191" t="str">
            <v>LT POSTE ABONNE</v>
          </cell>
          <cell r="W191" t="str">
            <v>R-1</v>
          </cell>
          <cell r="X191" t="str">
            <v>Services généraux, bureaux et parkings</v>
          </cell>
          <cell r="Y191" t="str">
            <v>Arrivée EDF
Double Dérivation
20 kV</v>
          </cell>
          <cell r="Z191">
            <v>2008</v>
          </cell>
          <cell r="AB191">
            <v>2</v>
          </cell>
          <cell r="AC191">
            <v>2</v>
          </cell>
          <cell r="AD191">
            <v>2</v>
          </cell>
          <cell r="AE191">
            <v>2</v>
          </cell>
          <cell r="BM191" t="str">
            <v>CABINE HT</v>
          </cell>
          <cell r="BN191">
            <v>1155</v>
          </cell>
        </row>
        <row r="192">
          <cell r="A192">
            <v>187</v>
          </cell>
          <cell r="N192">
            <v>185</v>
          </cell>
          <cell r="O192" t="str">
            <v>CFO</v>
          </cell>
          <cell r="P192" t="str">
            <v>Livraison - Transformation</v>
          </cell>
          <cell r="Q192" t="str">
            <v>LIVRAISON</v>
          </cell>
          <cell r="R192" t="str">
            <v>CELLULE DEPART POSTE ABONNE</v>
          </cell>
          <cell r="S192">
            <v>1</v>
          </cell>
          <cell r="T192" t="str">
            <v>Grany</v>
          </cell>
          <cell r="U192">
            <v>0</v>
          </cell>
          <cell r="V192" t="str">
            <v>LT POSTE ABONNE</v>
          </cell>
          <cell r="W192" t="str">
            <v>R-1</v>
          </cell>
          <cell r="X192">
            <v>0</v>
          </cell>
          <cell r="Y192">
            <v>0</v>
          </cell>
          <cell r="Z192">
            <v>2008</v>
          </cell>
          <cell r="AB192">
            <v>2</v>
          </cell>
          <cell r="AC192">
            <v>2</v>
          </cell>
          <cell r="AD192">
            <v>2</v>
          </cell>
          <cell r="AE192">
            <v>2</v>
          </cell>
          <cell r="BM192" t="str">
            <v>THERMOGRAPHIE</v>
          </cell>
          <cell r="BN192">
            <v>500</v>
          </cell>
        </row>
        <row r="193">
          <cell r="A193">
            <v>187</v>
          </cell>
          <cell r="N193">
            <v>186</v>
          </cell>
          <cell r="O193" t="str">
            <v>CFO</v>
          </cell>
          <cell r="P193" t="str">
            <v>Livraison - Transformation</v>
          </cell>
          <cell r="Q193" t="str">
            <v>LIVRAISON</v>
          </cell>
          <cell r="R193" t="str">
            <v>CELLULE D'ARRIVEE CABLE SECOURS</v>
          </cell>
          <cell r="S193">
            <v>1</v>
          </cell>
          <cell r="T193" t="str">
            <v>Grany</v>
          </cell>
          <cell r="U193" t="str">
            <v>"type 3ème câble EDF"</v>
          </cell>
          <cell r="V193" t="str">
            <v>LT POSTE ABONNE</v>
          </cell>
          <cell r="W193" t="str">
            <v>R-1</v>
          </cell>
          <cell r="X193">
            <v>0</v>
          </cell>
          <cell r="Y193">
            <v>0</v>
          </cell>
          <cell r="Z193">
            <v>2008</v>
          </cell>
          <cell r="AB193">
            <v>2</v>
          </cell>
          <cell r="AC193">
            <v>2</v>
          </cell>
          <cell r="AD193">
            <v>2</v>
          </cell>
          <cell r="AE193">
            <v>2</v>
          </cell>
        </row>
        <row r="194">
          <cell r="A194">
            <v>188</v>
          </cell>
          <cell r="N194">
            <v>187</v>
          </cell>
          <cell r="O194" t="str">
            <v>CFO</v>
          </cell>
          <cell r="P194" t="str">
            <v>Livraison - Transformation</v>
          </cell>
          <cell r="Q194" t="str">
            <v>LIVRAISON</v>
          </cell>
          <cell r="R194" t="str">
            <v>CELLULE ARRIVEE POSTE NORMAL</v>
          </cell>
          <cell r="S194">
            <v>1</v>
          </cell>
          <cell r="T194" t="str">
            <v>Grany</v>
          </cell>
          <cell r="U194">
            <v>0</v>
          </cell>
          <cell r="V194">
            <v>0</v>
          </cell>
          <cell r="W194">
            <v>0</v>
          </cell>
          <cell r="X194">
            <v>0</v>
          </cell>
          <cell r="Y194">
            <v>0</v>
          </cell>
          <cell r="Z194">
            <v>2008</v>
          </cell>
          <cell r="AB194">
            <v>2</v>
          </cell>
          <cell r="AC194">
            <v>2</v>
          </cell>
          <cell r="AD194">
            <v>2</v>
          </cell>
          <cell r="AE194">
            <v>2</v>
          </cell>
        </row>
        <row r="195">
          <cell r="A195">
            <v>188</v>
          </cell>
          <cell r="N195">
            <v>188</v>
          </cell>
          <cell r="O195" t="str">
            <v>CFO</v>
          </cell>
          <cell r="P195" t="str">
            <v>Livraison - Transformation</v>
          </cell>
          <cell r="Q195" t="str">
            <v>LIVRAISON</v>
          </cell>
          <cell r="R195" t="str">
            <v>CELLULE DE PROTECTION TRANSFORMATEUR</v>
          </cell>
          <cell r="S195">
            <v>1</v>
          </cell>
          <cell r="T195" t="str">
            <v>Grany</v>
          </cell>
          <cell r="U195" t="str">
            <v>-</v>
          </cell>
          <cell r="V195" t="str">
            <v>LT POSTE ABONNE</v>
          </cell>
          <cell r="W195" t="str">
            <v>R-1</v>
          </cell>
          <cell r="X195">
            <v>0</v>
          </cell>
          <cell r="Y195" t="str">
            <v>-</v>
          </cell>
          <cell r="Z195">
            <v>2008</v>
          </cell>
          <cell r="AB195">
            <v>2</v>
          </cell>
          <cell r="AC195">
            <v>2</v>
          </cell>
          <cell r="AD195">
            <v>2</v>
          </cell>
          <cell r="AE195">
            <v>2</v>
          </cell>
        </row>
        <row r="196">
          <cell r="A196">
            <v>192</v>
          </cell>
          <cell r="N196">
            <v>189</v>
          </cell>
          <cell r="O196" t="str">
            <v>CFO</v>
          </cell>
          <cell r="P196" t="str">
            <v>Livraison - Transformation</v>
          </cell>
          <cell r="Q196" t="str">
            <v>LIVRAISON</v>
          </cell>
          <cell r="R196" t="str">
            <v>COFFRET PASA</v>
          </cell>
          <cell r="S196">
            <v>2</v>
          </cell>
          <cell r="T196" t="str">
            <v>Grany</v>
          </cell>
          <cell r="U196" t="str">
            <v>-</v>
          </cell>
          <cell r="V196" t="str">
            <v>LT POSTE ABONNE</v>
          </cell>
          <cell r="W196" t="str">
            <v>R-1</v>
          </cell>
          <cell r="X196">
            <v>0</v>
          </cell>
          <cell r="Y196" t="str">
            <v>-</v>
          </cell>
          <cell r="Z196">
            <v>2008</v>
          </cell>
          <cell r="AB196">
            <v>2</v>
          </cell>
          <cell r="AC196">
            <v>2</v>
          </cell>
          <cell r="AD196">
            <v>2</v>
          </cell>
          <cell r="AE196">
            <v>2</v>
          </cell>
        </row>
        <row r="197">
          <cell r="A197">
            <v>200</v>
          </cell>
          <cell r="N197">
            <v>190</v>
          </cell>
          <cell r="O197" t="str">
            <v>CFO</v>
          </cell>
          <cell r="P197" t="str">
            <v>Livraison - Transformation</v>
          </cell>
          <cell r="Q197" t="str">
            <v>TRANSFORMATION</v>
          </cell>
          <cell r="R197" t="str">
            <v>TRANSFORMATEUR</v>
          </cell>
          <cell r="S197">
            <v>1</v>
          </cell>
          <cell r="T197" t="str">
            <v>Merot Sodex</v>
          </cell>
          <cell r="U197" t="str">
            <v>sec - 630 kVA</v>
          </cell>
          <cell r="V197" t="str">
            <v>LT HT-TGBT</v>
          </cell>
          <cell r="W197" t="str">
            <v>R-1</v>
          </cell>
          <cell r="X197" t="str">
            <v>-</v>
          </cell>
          <cell r="Y197" t="str">
            <v>-</v>
          </cell>
          <cell r="Z197">
            <v>2008</v>
          </cell>
          <cell r="AB197">
            <v>2</v>
          </cell>
          <cell r="AC197">
            <v>2</v>
          </cell>
          <cell r="AD197">
            <v>2</v>
          </cell>
          <cell r="AE197">
            <v>2</v>
          </cell>
        </row>
        <row r="198">
          <cell r="N198">
            <v>191</v>
          </cell>
          <cell r="O198" t="str">
            <v>CFO</v>
          </cell>
          <cell r="P198" t="str">
            <v>Livraison - Transformation</v>
          </cell>
          <cell r="Q198" t="str">
            <v>COMPTAGE</v>
          </cell>
          <cell r="R198" t="str">
            <v>COMPTEUR TARIF VERT</v>
          </cell>
          <cell r="S198">
            <v>1</v>
          </cell>
          <cell r="T198">
            <v>0</v>
          </cell>
          <cell r="U198" t="str">
            <v>BT</v>
          </cell>
          <cell r="V198" t="str">
            <v>LT POSTE ABONNE</v>
          </cell>
          <cell r="W198" t="str">
            <v>R-1</v>
          </cell>
          <cell r="X198" t="str">
            <v>-</v>
          </cell>
          <cell r="Y198" t="str">
            <v>EDF</v>
          </cell>
          <cell r="Z198">
            <v>2008</v>
          </cell>
          <cell r="AB198">
            <v>2</v>
          </cell>
          <cell r="AC198">
            <v>2</v>
          </cell>
          <cell r="AD198">
            <v>2</v>
          </cell>
          <cell r="AE198">
            <v>2</v>
          </cell>
        </row>
        <row r="199">
          <cell r="A199">
            <v>199</v>
          </cell>
          <cell r="N199">
            <v>192</v>
          </cell>
          <cell r="O199" t="str">
            <v>CFO</v>
          </cell>
          <cell r="P199" t="str">
            <v>Distribution</v>
          </cell>
          <cell r="Q199" t="str">
            <v>TGBT</v>
          </cell>
          <cell r="R199" t="str">
            <v>TGBT</v>
          </cell>
          <cell r="S199">
            <v>1</v>
          </cell>
          <cell r="T199">
            <v>0</v>
          </cell>
          <cell r="U199" t="str">
            <v>3 jeux de barres
70 départs</v>
          </cell>
          <cell r="V199">
            <v>0</v>
          </cell>
          <cell r="W199" t="str">
            <v>R-1</v>
          </cell>
          <cell r="X199" t="str">
            <v>Services généraux, bureaux et parkings</v>
          </cell>
          <cell r="Y199" t="str">
            <v>-</v>
          </cell>
          <cell r="Z199">
            <v>2008</v>
          </cell>
          <cell r="AB199">
            <v>2</v>
          </cell>
          <cell r="AC199">
            <v>2</v>
          </cell>
          <cell r="AD199">
            <v>2</v>
          </cell>
          <cell r="AE199">
            <v>2</v>
          </cell>
        </row>
        <row r="200">
          <cell r="A200">
            <v>194</v>
          </cell>
          <cell r="N200">
            <v>193</v>
          </cell>
          <cell r="O200" t="str">
            <v>CFO</v>
          </cell>
          <cell r="P200" t="str">
            <v>Distribution</v>
          </cell>
          <cell r="Q200" t="str">
            <v>TGBT</v>
          </cell>
          <cell r="R200" t="str">
            <v>BATTERIES DE CONDENSATEUR</v>
          </cell>
          <cell r="S200">
            <v>1</v>
          </cell>
          <cell r="T200">
            <v>0</v>
          </cell>
          <cell r="U200" t="str">
            <v>120 KVAR</v>
          </cell>
          <cell r="V200">
            <v>0</v>
          </cell>
          <cell r="W200" t="str">
            <v>R-1</v>
          </cell>
          <cell r="X200" t="str">
            <v>Régulateur de Puissance Réactive</v>
          </cell>
          <cell r="Y200" t="str">
            <v>-</v>
          </cell>
          <cell r="Z200">
            <v>2008</v>
          </cell>
          <cell r="AB200">
            <v>2</v>
          </cell>
          <cell r="AC200">
            <v>2</v>
          </cell>
          <cell r="AD200">
            <v>2</v>
          </cell>
          <cell r="AE200">
            <v>2</v>
          </cell>
        </row>
        <row r="201">
          <cell r="A201">
            <v>190</v>
          </cell>
          <cell r="N201">
            <v>194</v>
          </cell>
          <cell r="O201" t="str">
            <v>CFO</v>
          </cell>
          <cell r="P201" t="str">
            <v>Distribution</v>
          </cell>
          <cell r="Q201" t="str">
            <v>TGBT</v>
          </cell>
          <cell r="R201" t="str">
            <v>COUPURE GENERALE IMMEUBLE</v>
          </cell>
          <cell r="S201">
            <v>1</v>
          </cell>
          <cell r="T201" t="str">
            <v>-</v>
          </cell>
          <cell r="U201" t="str">
            <v>-</v>
          </cell>
          <cell r="V201" t="str">
            <v>Façade</v>
          </cell>
          <cell r="W201" t="str">
            <v>EDC Rue</v>
          </cell>
          <cell r="X201" t="str">
            <v>Immeuble</v>
          </cell>
          <cell r="Y201" t="str">
            <v>-</v>
          </cell>
          <cell r="Z201">
            <v>2008</v>
          </cell>
          <cell r="AB201">
            <v>2</v>
          </cell>
          <cell r="AC201">
            <v>2</v>
          </cell>
          <cell r="AD201">
            <v>2</v>
          </cell>
          <cell r="AE201">
            <v>2</v>
          </cell>
        </row>
        <row r="202">
          <cell r="A202">
            <v>190</v>
          </cell>
          <cell r="N202">
            <v>195</v>
          </cell>
          <cell r="O202" t="str">
            <v>CFO</v>
          </cell>
          <cell r="P202" t="str">
            <v>Distribution</v>
          </cell>
          <cell r="Q202" t="str">
            <v>TABLEAU GENERAL DE SECURITE</v>
          </cell>
          <cell r="R202" t="str">
            <v>TGS</v>
          </cell>
          <cell r="S202">
            <v>1</v>
          </cell>
          <cell r="T202">
            <v>0</v>
          </cell>
          <cell r="U202" t="str">
            <v>-</v>
          </cell>
          <cell r="V202">
            <v>0</v>
          </cell>
          <cell r="W202" t="str">
            <v>R-1</v>
          </cell>
          <cell r="X202" t="str">
            <v>Ventilateurs parking, 
Ascenseur ASC,01
Ventilateurs refuges PMR 
(VED,01 et VSD,01)</v>
          </cell>
          <cell r="Y202">
            <v>0</v>
          </cell>
          <cell r="Z202">
            <v>2008</v>
          </cell>
          <cell r="AB202">
            <v>2</v>
          </cell>
          <cell r="AC202">
            <v>2</v>
          </cell>
          <cell r="AD202">
            <v>2</v>
          </cell>
          <cell r="AE202">
            <v>2</v>
          </cell>
        </row>
        <row r="203">
          <cell r="A203">
            <v>200</v>
          </cell>
          <cell r="N203">
            <v>196</v>
          </cell>
          <cell r="O203" t="str">
            <v>CFO</v>
          </cell>
          <cell r="P203" t="str">
            <v>Distribution</v>
          </cell>
          <cell r="Q203" t="str">
            <v>TABLEAU GENERAL DE SECURITE</v>
          </cell>
          <cell r="R203" t="str">
            <v>TRANSFORMATEUR DE SECURITE</v>
          </cell>
          <cell r="S203">
            <v>1</v>
          </cell>
          <cell r="T203" t="str">
            <v>Merot Sodex</v>
          </cell>
          <cell r="U203" t="str">
            <v>Type : DTAT 40
40 kVA</v>
          </cell>
          <cell r="V203">
            <v>0</v>
          </cell>
          <cell r="W203" t="str">
            <v>R-1</v>
          </cell>
          <cell r="X203" t="str">
            <v>TGS</v>
          </cell>
          <cell r="Y203" t="str">
            <v>TN / IT</v>
          </cell>
          <cell r="Z203">
            <v>2008</v>
          </cell>
          <cell r="AB203">
            <v>2</v>
          </cell>
          <cell r="AC203">
            <v>2</v>
          </cell>
          <cell r="AD203">
            <v>2</v>
          </cell>
          <cell r="AE203">
            <v>2</v>
          </cell>
        </row>
        <row r="204">
          <cell r="A204">
            <v>198</v>
          </cell>
          <cell r="N204">
            <v>197</v>
          </cell>
          <cell r="O204" t="str">
            <v>CFO</v>
          </cell>
          <cell r="P204" t="str">
            <v>Distribution</v>
          </cell>
          <cell r="Q204" t="str">
            <v>TABLEAU GENERAL DE SECURITE</v>
          </cell>
          <cell r="R204" t="str">
            <v>ONDULEUR SECURITE</v>
          </cell>
          <cell r="S204">
            <v>1</v>
          </cell>
          <cell r="T204">
            <v>0</v>
          </cell>
          <cell r="U204" t="str">
            <v>40 kVA</v>
          </cell>
          <cell r="V204">
            <v>0</v>
          </cell>
          <cell r="W204" t="str">
            <v>R-1</v>
          </cell>
          <cell r="X204" t="str">
            <v>TGS</v>
          </cell>
          <cell r="Y204">
            <v>0</v>
          </cell>
          <cell r="Z204">
            <v>2008</v>
          </cell>
          <cell r="AB204">
            <v>2</v>
          </cell>
          <cell r="AC204">
            <v>2</v>
          </cell>
          <cell r="AD204">
            <v>2</v>
          </cell>
          <cell r="AE204">
            <v>2</v>
          </cell>
          <cell r="BM204" t="str">
            <v>ONDULEUR</v>
          </cell>
          <cell r="BN204">
            <v>650</v>
          </cell>
        </row>
        <row r="205">
          <cell r="A205">
            <v>4</v>
          </cell>
          <cell r="N205">
            <v>198</v>
          </cell>
          <cell r="O205" t="str">
            <v>CFO</v>
          </cell>
          <cell r="P205" t="str">
            <v>Distribution</v>
          </cell>
          <cell r="Q205" t="str">
            <v>ARMOIRES ET TABLEAUX ELECTRIQUES DES PARTIES COMMUNES</v>
          </cell>
          <cell r="R205" t="str">
            <v>Armoire électrique BQ PK4</v>
          </cell>
          <cell r="S205">
            <v>1</v>
          </cell>
          <cell r="T205" t="str">
            <v>-</v>
          </cell>
          <cell r="U205" t="str">
            <v>-</v>
          </cell>
          <cell r="V205">
            <v>0</v>
          </cell>
          <cell r="W205" t="str">
            <v>R-4</v>
          </cell>
          <cell r="X205" t="str">
            <v>parking R-4</v>
          </cell>
          <cell r="Y205" t="str">
            <v>AEBQ PK4</v>
          </cell>
          <cell r="Z205">
            <v>2008</v>
          </cell>
          <cell r="AB205">
            <v>2</v>
          </cell>
          <cell r="AC205">
            <v>2</v>
          </cell>
          <cell r="AD205">
            <v>2</v>
          </cell>
          <cell r="AE205">
            <v>2</v>
          </cell>
        </row>
        <row r="206">
          <cell r="A206">
            <v>4</v>
          </cell>
          <cell r="N206">
            <v>199</v>
          </cell>
          <cell r="O206" t="str">
            <v>CFO</v>
          </cell>
          <cell r="P206" t="str">
            <v>Distribution</v>
          </cell>
          <cell r="Q206" t="str">
            <v>ARMOIRES ET TABLEAUX ELECTRIQUES DES PARTIES COMMUNES</v>
          </cell>
          <cell r="R206" t="str">
            <v>Armoire électrique BQ PK3</v>
          </cell>
          <cell r="S206">
            <v>1</v>
          </cell>
          <cell r="T206" t="str">
            <v>-</v>
          </cell>
          <cell r="U206" t="str">
            <v>-</v>
          </cell>
          <cell r="V206">
            <v>0</v>
          </cell>
          <cell r="W206" t="str">
            <v>R-3</v>
          </cell>
          <cell r="X206" t="str">
            <v>parking R-3</v>
          </cell>
          <cell r="Y206" t="str">
            <v>AEBQ PK3</v>
          </cell>
          <cell r="Z206">
            <v>2008</v>
          </cell>
          <cell r="AB206">
            <v>2</v>
          </cell>
          <cell r="AC206">
            <v>2</v>
          </cell>
          <cell r="AD206">
            <v>2</v>
          </cell>
          <cell r="AE206">
            <v>2</v>
          </cell>
        </row>
        <row r="207">
          <cell r="A207">
            <v>4</v>
          </cell>
          <cell r="N207">
            <v>200</v>
          </cell>
          <cell r="O207" t="str">
            <v>CFO</v>
          </cell>
          <cell r="P207" t="str">
            <v>Distribution</v>
          </cell>
          <cell r="Q207" t="str">
            <v>ARMOIRES ET TABLEAUX ELECTRIQUES DES PARTIES COMMUNES</v>
          </cell>
          <cell r="R207" t="str">
            <v>Armoire électrique BQ PK2</v>
          </cell>
          <cell r="S207">
            <v>1</v>
          </cell>
          <cell r="T207" t="str">
            <v>-</v>
          </cell>
          <cell r="U207" t="str">
            <v>-</v>
          </cell>
          <cell r="V207">
            <v>0</v>
          </cell>
          <cell r="W207" t="str">
            <v>R-2</v>
          </cell>
          <cell r="X207" t="str">
            <v>parking R-2</v>
          </cell>
          <cell r="Y207" t="str">
            <v>AEBQ PK2</v>
          </cell>
          <cell r="Z207">
            <v>2008</v>
          </cell>
          <cell r="AB207">
            <v>2</v>
          </cell>
          <cell r="AC207">
            <v>2</v>
          </cell>
          <cell r="AD207">
            <v>2</v>
          </cell>
          <cell r="AE207">
            <v>2</v>
          </cell>
        </row>
        <row r="208">
          <cell r="A208">
            <v>4</v>
          </cell>
          <cell r="N208">
            <v>201</v>
          </cell>
          <cell r="O208" t="str">
            <v>CFO</v>
          </cell>
          <cell r="P208" t="str">
            <v>Distribution</v>
          </cell>
          <cell r="Q208" t="str">
            <v>ARMOIRES ET TABLEAUX ELECTRIQUES DES PARTIES COMMUNES</v>
          </cell>
          <cell r="R208" t="str">
            <v>Armoire électrique BQ cafétéria</v>
          </cell>
          <cell r="S208">
            <v>1</v>
          </cell>
          <cell r="T208" t="str">
            <v>-</v>
          </cell>
          <cell r="U208" t="str">
            <v>-</v>
          </cell>
          <cell r="V208">
            <v>0</v>
          </cell>
          <cell r="W208" t="str">
            <v>R-1</v>
          </cell>
          <cell r="X208" t="str">
            <v>Cafétéria</v>
          </cell>
          <cell r="Y208" t="str">
            <v>AEBQ CAFETERIA</v>
          </cell>
          <cell r="Z208">
            <v>2008</v>
          </cell>
          <cell r="AB208">
            <v>2</v>
          </cell>
          <cell r="AC208">
            <v>2</v>
          </cell>
          <cell r="AD208">
            <v>2</v>
          </cell>
          <cell r="AE208">
            <v>2</v>
          </cell>
        </row>
        <row r="209">
          <cell r="A209">
            <v>4</v>
          </cell>
          <cell r="N209">
            <v>202</v>
          </cell>
          <cell r="O209" t="str">
            <v>CFO</v>
          </cell>
          <cell r="P209" t="str">
            <v>Distribution</v>
          </cell>
          <cell r="Q209" t="str">
            <v>ARMOIRES ET TABLEAUX ELECTRIQUES DES PARTIES COMMUNES</v>
          </cell>
          <cell r="R209" t="str">
            <v>Armoire électrique BQ R-1</v>
          </cell>
          <cell r="S209">
            <v>1</v>
          </cell>
          <cell r="T209">
            <v>0</v>
          </cell>
          <cell r="U209">
            <v>0</v>
          </cell>
          <cell r="V209">
            <v>0</v>
          </cell>
          <cell r="W209" t="str">
            <v>R-1</v>
          </cell>
          <cell r="X209" t="str">
            <v>Services Généraux R-1</v>
          </cell>
          <cell r="Y209" t="str">
            <v>AEBQ SG2 R-1/1</v>
          </cell>
          <cell r="Z209">
            <v>2008</v>
          </cell>
          <cell r="AB209">
            <v>2</v>
          </cell>
          <cell r="AC209">
            <v>2</v>
          </cell>
          <cell r="AD209">
            <v>2</v>
          </cell>
          <cell r="AE209">
            <v>2</v>
          </cell>
        </row>
        <row r="210">
          <cell r="A210">
            <v>4</v>
          </cell>
          <cell r="N210">
            <v>203</v>
          </cell>
          <cell r="O210" t="str">
            <v>CFO</v>
          </cell>
          <cell r="P210" t="str">
            <v>Distribution</v>
          </cell>
          <cell r="Q210" t="str">
            <v>ARMOIRES ET TABLEAUX ELECTRIQUES DES PARTIES COMMUNES</v>
          </cell>
          <cell r="R210" t="str">
            <v>Armoire électrique BQ RDC</v>
          </cell>
          <cell r="S210">
            <v>1</v>
          </cell>
          <cell r="T210">
            <v>0</v>
          </cell>
          <cell r="U210">
            <v>0</v>
          </cell>
          <cell r="V210">
            <v>0</v>
          </cell>
          <cell r="W210" t="str">
            <v>RDC</v>
          </cell>
          <cell r="X210" t="str">
            <v>Services Généraux RDC</v>
          </cell>
          <cell r="Y210" t="str">
            <v>AEBQ SG 1 RDC</v>
          </cell>
          <cell r="Z210">
            <v>2008</v>
          </cell>
          <cell r="AB210">
            <v>2</v>
          </cell>
          <cell r="AC210">
            <v>2</v>
          </cell>
          <cell r="AD210">
            <v>2</v>
          </cell>
          <cell r="AE210">
            <v>2</v>
          </cell>
        </row>
        <row r="211">
          <cell r="A211">
            <v>4</v>
          </cell>
          <cell r="N211">
            <v>204</v>
          </cell>
          <cell r="O211" t="str">
            <v>CFO</v>
          </cell>
          <cell r="P211" t="str">
            <v>Distribution</v>
          </cell>
          <cell r="Q211" t="str">
            <v>ARMOIRES ET TABLEAUX ELECTRIQUES DES PARTIES COMMUNES</v>
          </cell>
          <cell r="R211" t="str">
            <v>Armoire électrique BQ Eclairage Patio</v>
          </cell>
          <cell r="S211">
            <v>1</v>
          </cell>
          <cell r="T211">
            <v>0</v>
          </cell>
          <cell r="U211">
            <v>0</v>
          </cell>
          <cell r="V211">
            <v>0</v>
          </cell>
          <cell r="W211" t="str">
            <v>R-1</v>
          </cell>
          <cell r="X211" t="str">
            <v>Eclairage patio</v>
          </cell>
          <cell r="Y211" t="str">
            <v>AEBQ ecl PATIO</v>
          </cell>
          <cell r="Z211">
            <v>2008</v>
          </cell>
          <cell r="AB211">
            <v>2</v>
          </cell>
          <cell r="AC211">
            <v>2</v>
          </cell>
          <cell r="AD211">
            <v>2</v>
          </cell>
          <cell r="AE211">
            <v>2</v>
          </cell>
        </row>
        <row r="212">
          <cell r="A212">
            <v>4</v>
          </cell>
          <cell r="N212">
            <v>205</v>
          </cell>
          <cell r="O212" t="str">
            <v>CFO</v>
          </cell>
          <cell r="P212" t="str">
            <v>Distribution</v>
          </cell>
          <cell r="Q212" t="str">
            <v>ARMOIRES ET TABLEAUX ELECTRIQUES DES PARTIES COMMUNES</v>
          </cell>
          <cell r="R212" t="str">
            <v>Armoire électrique BQ Eclairage extérieur</v>
          </cell>
          <cell r="S212">
            <v>1</v>
          </cell>
          <cell r="T212">
            <v>0</v>
          </cell>
          <cell r="U212">
            <v>0</v>
          </cell>
          <cell r="V212">
            <v>0</v>
          </cell>
          <cell r="W212" t="str">
            <v>R-1</v>
          </cell>
          <cell r="X212" t="str">
            <v>Eclairage extérieur</v>
          </cell>
          <cell r="Y212" t="str">
            <v>AEBQ ECL EXTERIEUR</v>
          </cell>
          <cell r="Z212">
            <v>2008</v>
          </cell>
          <cell r="AB212">
            <v>2</v>
          </cell>
          <cell r="AC212">
            <v>2</v>
          </cell>
          <cell r="AD212">
            <v>2</v>
          </cell>
          <cell r="AE212">
            <v>2</v>
          </cell>
        </row>
        <row r="213">
          <cell r="A213">
            <v>4</v>
          </cell>
          <cell r="N213">
            <v>206</v>
          </cell>
          <cell r="O213" t="str">
            <v>CFO</v>
          </cell>
          <cell r="P213" t="str">
            <v>Distribution</v>
          </cell>
          <cell r="Q213" t="str">
            <v>ARMOIRES ET TABLEAUX ELECTRIQUES DES PARTIES COMMUNES</v>
          </cell>
          <cell r="R213" t="str">
            <v>Armoire électrique BQ PCS</v>
          </cell>
          <cell r="S213">
            <v>1</v>
          </cell>
          <cell r="T213">
            <v>0</v>
          </cell>
          <cell r="U213">
            <v>0</v>
          </cell>
          <cell r="V213">
            <v>0</v>
          </cell>
          <cell r="W213" t="str">
            <v>RDC</v>
          </cell>
          <cell r="X213" t="str">
            <v>poste de sécurité rdc</v>
          </cell>
          <cell r="Y213" t="str">
            <v>AEBQ SG PC SECURITE</v>
          </cell>
          <cell r="Z213">
            <v>2008</v>
          </cell>
          <cell r="AB213">
            <v>2</v>
          </cell>
          <cell r="AC213">
            <v>2</v>
          </cell>
          <cell r="AD213">
            <v>2</v>
          </cell>
          <cell r="AE213">
            <v>2</v>
          </cell>
        </row>
        <row r="214">
          <cell r="A214">
            <v>4</v>
          </cell>
          <cell r="N214">
            <v>207</v>
          </cell>
          <cell r="O214" t="str">
            <v>CFO</v>
          </cell>
          <cell r="P214" t="str">
            <v>Distribution</v>
          </cell>
          <cell r="Q214" t="str">
            <v>ARMOIRES ET TABLEAUX ELECTRIQUES DES PARTIES COMMUNES</v>
          </cell>
          <cell r="R214" t="str">
            <v>Armoire électrique HQ PCS</v>
          </cell>
          <cell r="S214">
            <v>1</v>
          </cell>
          <cell r="T214" t="str">
            <v>-</v>
          </cell>
          <cell r="U214" t="str">
            <v>-</v>
          </cell>
          <cell r="V214">
            <v>0</v>
          </cell>
          <cell r="W214" t="str">
            <v>RDC</v>
          </cell>
          <cell r="X214" t="str">
            <v>poste de sécurité rdc</v>
          </cell>
          <cell r="Y214" t="str">
            <v>AEHQ SG PC SECURITE</v>
          </cell>
          <cell r="Z214">
            <v>2008</v>
          </cell>
          <cell r="AB214">
            <v>2</v>
          </cell>
          <cell r="AC214">
            <v>2</v>
          </cell>
          <cell r="AD214">
            <v>2</v>
          </cell>
          <cell r="AE214">
            <v>2</v>
          </cell>
        </row>
        <row r="215">
          <cell r="A215">
            <v>4</v>
          </cell>
          <cell r="N215">
            <v>208</v>
          </cell>
          <cell r="O215" t="str">
            <v>CFO</v>
          </cell>
          <cell r="P215" t="str">
            <v>Distribution</v>
          </cell>
          <cell r="Q215" t="str">
            <v>ARMOIRES ET TABLEAUX ELECTRIQUES DES PARTIES COMMUNES</v>
          </cell>
          <cell r="R215" t="str">
            <v>ONDULEUR PCS</v>
          </cell>
          <cell r="S215">
            <v>1</v>
          </cell>
          <cell r="T215">
            <v>0</v>
          </cell>
          <cell r="U215" t="str">
            <v>6 kVA - 10 minutes</v>
          </cell>
          <cell r="V215">
            <v>0</v>
          </cell>
          <cell r="W215" t="str">
            <v>RDC</v>
          </cell>
          <cell r="X215" t="str">
            <v>poste de sécurité rdc</v>
          </cell>
          <cell r="Y215">
            <v>0</v>
          </cell>
          <cell r="Z215">
            <v>2008</v>
          </cell>
          <cell r="AB215">
            <v>2</v>
          </cell>
          <cell r="AC215">
            <v>2</v>
          </cell>
          <cell r="AD215">
            <v>2</v>
          </cell>
          <cell r="AE215">
            <v>2</v>
          </cell>
        </row>
        <row r="216">
          <cell r="A216">
            <v>3</v>
          </cell>
          <cell r="N216">
            <v>209</v>
          </cell>
          <cell r="O216" t="str">
            <v>CFO</v>
          </cell>
          <cell r="P216" t="str">
            <v>Distribution</v>
          </cell>
          <cell r="Q216" t="str">
            <v>COFFRETS ELECTRIQUES INSTALLATIONS COMMUNES</v>
          </cell>
          <cell r="R216" t="str">
            <v>TABLEAU DTU</v>
          </cell>
          <cell r="S216">
            <v>1</v>
          </cell>
          <cell r="T216" t="str">
            <v>-</v>
          </cell>
          <cell r="U216" t="str">
            <v>-</v>
          </cell>
          <cell r="V216">
            <v>0</v>
          </cell>
          <cell r="W216" t="str">
            <v>RDC</v>
          </cell>
          <cell r="X216">
            <v>0</v>
          </cell>
          <cell r="Y216">
            <v>0</v>
          </cell>
          <cell r="Z216">
            <v>2008</v>
          </cell>
          <cell r="AB216">
            <v>2</v>
          </cell>
          <cell r="AC216">
            <v>2</v>
          </cell>
          <cell r="AD216">
            <v>2</v>
          </cell>
          <cell r="AE216">
            <v>2</v>
          </cell>
        </row>
        <row r="217">
          <cell r="A217">
            <v>3</v>
          </cell>
          <cell r="N217">
            <v>210</v>
          </cell>
          <cell r="O217" t="str">
            <v>CFO</v>
          </cell>
          <cell r="P217" t="str">
            <v>Distribution</v>
          </cell>
          <cell r="Q217" t="str">
            <v>COFFRETS ELECTRIQUES INSTALLATIONS COMMUNES</v>
          </cell>
          <cell r="R217" t="str">
            <v>TABLEAU DTU</v>
          </cell>
          <cell r="S217">
            <v>1</v>
          </cell>
          <cell r="T217" t="str">
            <v>-</v>
          </cell>
          <cell r="U217" t="str">
            <v>-</v>
          </cell>
          <cell r="V217">
            <v>0</v>
          </cell>
          <cell r="W217" t="str">
            <v>R+5</v>
          </cell>
          <cell r="X217">
            <v>0</v>
          </cell>
          <cell r="Y217">
            <v>0</v>
          </cell>
          <cell r="Z217">
            <v>2008</v>
          </cell>
          <cell r="AB217">
            <v>2</v>
          </cell>
          <cell r="AC217">
            <v>2</v>
          </cell>
          <cell r="AD217">
            <v>2</v>
          </cell>
          <cell r="AE217">
            <v>2</v>
          </cell>
        </row>
        <row r="218">
          <cell r="A218">
            <v>3</v>
          </cell>
          <cell r="N218">
            <v>211</v>
          </cell>
          <cell r="O218" t="str">
            <v>CFO</v>
          </cell>
          <cell r="P218" t="str">
            <v>Distribution</v>
          </cell>
          <cell r="Q218" t="str">
            <v>COFFRETS ELECTRIQUES INSTALLATIONS COMMUNES</v>
          </cell>
          <cell r="R218" t="str">
            <v>TABLEAU DTU</v>
          </cell>
          <cell r="S218">
            <v>1</v>
          </cell>
          <cell r="T218">
            <v>0</v>
          </cell>
          <cell r="U218">
            <v>0</v>
          </cell>
          <cell r="V218">
            <v>0</v>
          </cell>
          <cell r="W218" t="str">
            <v>R+6</v>
          </cell>
          <cell r="X218">
            <v>0</v>
          </cell>
          <cell r="Y218">
            <v>0</v>
          </cell>
          <cell r="Z218">
            <v>2008</v>
          </cell>
          <cell r="AB218">
            <v>2</v>
          </cell>
          <cell r="AC218">
            <v>2</v>
          </cell>
          <cell r="AD218">
            <v>2</v>
          </cell>
          <cell r="AE218">
            <v>2</v>
          </cell>
        </row>
        <row r="219">
          <cell r="A219">
            <v>3</v>
          </cell>
          <cell r="N219">
            <v>212</v>
          </cell>
          <cell r="O219" t="str">
            <v>CFO</v>
          </cell>
          <cell r="P219" t="str">
            <v>Distribution</v>
          </cell>
          <cell r="Q219" t="str">
            <v>COFFRETS ELECTRIQUES INSTALLATIONS COMMUNES</v>
          </cell>
          <cell r="R219" t="str">
            <v>TABLEAU DTU</v>
          </cell>
          <cell r="S219">
            <v>1</v>
          </cell>
          <cell r="T219">
            <v>0</v>
          </cell>
          <cell r="U219">
            <v>0</v>
          </cell>
          <cell r="V219">
            <v>0</v>
          </cell>
          <cell r="W219" t="str">
            <v>R+7</v>
          </cell>
          <cell r="X219">
            <v>0</v>
          </cell>
          <cell r="Y219">
            <v>0</v>
          </cell>
          <cell r="Z219">
            <v>2008</v>
          </cell>
          <cell r="AB219">
            <v>2</v>
          </cell>
          <cell r="AC219">
            <v>2</v>
          </cell>
          <cell r="AD219">
            <v>2</v>
          </cell>
          <cell r="AE219">
            <v>2</v>
          </cell>
        </row>
        <row r="220">
          <cell r="A220">
            <v>3</v>
          </cell>
          <cell r="N220">
            <v>213</v>
          </cell>
          <cell r="O220" t="str">
            <v>CFO</v>
          </cell>
          <cell r="P220" t="str">
            <v>Distribution</v>
          </cell>
          <cell r="Q220" t="str">
            <v>COFFRETS ELECTRIQUES INSTALLATIONS COMMUNES</v>
          </cell>
          <cell r="R220" t="str">
            <v>TABLEAU DTU</v>
          </cell>
          <cell r="S220">
            <v>1</v>
          </cell>
          <cell r="T220">
            <v>0</v>
          </cell>
          <cell r="U220">
            <v>0</v>
          </cell>
          <cell r="V220">
            <v>0</v>
          </cell>
          <cell r="W220" t="str">
            <v>R+8</v>
          </cell>
          <cell r="X220">
            <v>0</v>
          </cell>
          <cell r="Y220">
            <v>0</v>
          </cell>
          <cell r="Z220">
            <v>2008</v>
          </cell>
          <cell r="AB220">
            <v>2</v>
          </cell>
          <cell r="AC220">
            <v>2</v>
          </cell>
          <cell r="AD220">
            <v>2</v>
          </cell>
          <cell r="AE220">
            <v>2</v>
          </cell>
        </row>
        <row r="221">
          <cell r="A221">
            <v>3</v>
          </cell>
          <cell r="N221">
            <v>214</v>
          </cell>
          <cell r="O221" t="str">
            <v>CFO</v>
          </cell>
          <cell r="P221" t="str">
            <v>Distribution</v>
          </cell>
          <cell r="Q221" t="str">
            <v>COFFRETS ELECTRIQUES INSTALLATIONS COMMUNES</v>
          </cell>
          <cell r="R221" t="str">
            <v>COFFRET LOCAL POUBELLES</v>
          </cell>
          <cell r="S221">
            <v>1</v>
          </cell>
          <cell r="T221">
            <v>0</v>
          </cell>
          <cell r="U221">
            <v>0</v>
          </cell>
          <cell r="V221">
            <v>0</v>
          </cell>
          <cell r="W221" t="str">
            <v>RDC</v>
          </cell>
          <cell r="X221" t="str">
            <v>VE03</v>
          </cell>
          <cell r="Y221" t="str">
            <v>AEC 16</v>
          </cell>
          <cell r="Z221">
            <v>2008</v>
          </cell>
          <cell r="AB221">
            <v>2</v>
          </cell>
          <cell r="AC221">
            <v>2</v>
          </cell>
          <cell r="AD221">
            <v>2</v>
          </cell>
          <cell r="AE221">
            <v>2</v>
          </cell>
        </row>
        <row r="222">
          <cell r="A222">
            <v>3</v>
          </cell>
          <cell r="N222">
            <v>215</v>
          </cell>
          <cell r="O222" t="str">
            <v>CFO</v>
          </cell>
          <cell r="P222" t="str">
            <v>Distribution</v>
          </cell>
          <cell r="Q222" t="str">
            <v>COFFRETS ELECTRIQUES INSTALLATIONS COMMUNES</v>
          </cell>
          <cell r="R222" t="str">
            <v>ARMOIRE ELECTRIQUE LT CTA 1</v>
          </cell>
          <cell r="S222">
            <v>1</v>
          </cell>
          <cell r="T222">
            <v>0</v>
          </cell>
          <cell r="U222">
            <v>0</v>
          </cell>
          <cell r="V222">
            <v>0</v>
          </cell>
          <cell r="W222" t="str">
            <v>R-1</v>
          </cell>
          <cell r="X222" t="str">
            <v>CTA01 / CTA02</v>
          </cell>
          <cell r="Y222" t="str">
            <v>AEC 03</v>
          </cell>
          <cell r="Z222">
            <v>2008</v>
          </cell>
          <cell r="AB222">
            <v>2</v>
          </cell>
          <cell r="AC222">
            <v>2</v>
          </cell>
          <cell r="AD222">
            <v>2</v>
          </cell>
          <cell r="AE222">
            <v>2</v>
          </cell>
          <cell r="BK222" t="str">
            <v>CONSOMMABLES</v>
          </cell>
          <cell r="BL222">
            <v>112.82729769671272</v>
          </cell>
        </row>
        <row r="223">
          <cell r="A223">
            <v>3</v>
          </cell>
          <cell r="N223">
            <v>216</v>
          </cell>
          <cell r="O223" t="str">
            <v>CFO</v>
          </cell>
          <cell r="P223" t="str">
            <v>Distribution</v>
          </cell>
          <cell r="Q223" t="str">
            <v>COFFRETS ELECTRIQUES INSTALLATIONS COMMUNES</v>
          </cell>
          <cell r="R223" t="str">
            <v>ARMOIRE ELECTRIQUE LT CTA 2</v>
          </cell>
          <cell r="S223">
            <v>1</v>
          </cell>
          <cell r="T223">
            <v>0</v>
          </cell>
          <cell r="U223">
            <v>0</v>
          </cell>
          <cell r="V223">
            <v>0</v>
          </cell>
          <cell r="W223" t="str">
            <v>R-1</v>
          </cell>
          <cell r="X223" t="str">
            <v>CTA04 / VE04</v>
          </cell>
          <cell r="Y223" t="str">
            <v>AEC 04</v>
          </cell>
          <cell r="Z223">
            <v>2008</v>
          </cell>
          <cell r="AB223">
            <v>2</v>
          </cell>
          <cell r="AC223">
            <v>2</v>
          </cell>
          <cell r="AD223">
            <v>2</v>
          </cell>
          <cell r="AE223">
            <v>2</v>
          </cell>
        </row>
        <row r="224">
          <cell r="A224">
            <v>3</v>
          </cell>
          <cell r="N224">
            <v>217</v>
          </cell>
          <cell r="O224" t="str">
            <v>CFO</v>
          </cell>
          <cell r="P224" t="str">
            <v>Distribution</v>
          </cell>
          <cell r="Q224" t="str">
            <v>COFFRETS ELECTRIQUES INSTALLATIONS COMMUNES</v>
          </cell>
          <cell r="R224" t="str">
            <v>ARMOIRE ELECTRIQUE LOCAL MAINTENANCE</v>
          </cell>
          <cell r="S224">
            <v>1</v>
          </cell>
          <cell r="T224">
            <v>0</v>
          </cell>
          <cell r="U224">
            <v>0</v>
          </cell>
          <cell r="V224">
            <v>0</v>
          </cell>
          <cell r="W224" t="str">
            <v>R-1</v>
          </cell>
          <cell r="X224" t="str">
            <v>CTA 05 / VE02</v>
          </cell>
          <cell r="Y224" t="str">
            <v>AEC 05</v>
          </cell>
          <cell r="Z224">
            <v>2008</v>
          </cell>
          <cell r="AB224">
            <v>2</v>
          </cell>
          <cell r="AC224">
            <v>2</v>
          </cell>
          <cell r="AD224">
            <v>2</v>
          </cell>
          <cell r="AE224">
            <v>2</v>
          </cell>
          <cell r="BK224" t="str">
            <v>PIECES &lt; 100€</v>
          </cell>
          <cell r="BL224">
            <v>338.48189309013816</v>
          </cell>
        </row>
        <row r="225">
          <cell r="A225">
            <v>3</v>
          </cell>
          <cell r="N225">
            <v>218</v>
          </cell>
          <cell r="O225" t="str">
            <v>CFO</v>
          </cell>
          <cell r="P225" t="str">
            <v>Distribution</v>
          </cell>
          <cell r="Q225" t="str">
            <v>COFFRETS ELECTRIQUES INSTALLATIONS COMMUNES</v>
          </cell>
          <cell r="R225" t="str">
            <v>ARMOIRE ELECTRIQUE LT CTA R+9</v>
          </cell>
          <cell r="S225">
            <v>1</v>
          </cell>
          <cell r="T225">
            <v>0</v>
          </cell>
          <cell r="U225">
            <v>0</v>
          </cell>
          <cell r="V225" t="str">
            <v>LT CTA R+9</v>
          </cell>
          <cell r="W225" t="str">
            <v>R+9</v>
          </cell>
          <cell r="X225" t="str">
            <v>CTA06 / VE05 / VE07/ VE08</v>
          </cell>
          <cell r="Y225" t="str">
            <v>AEC 06</v>
          </cell>
          <cell r="Z225">
            <v>2008</v>
          </cell>
          <cell r="AB225">
            <v>2</v>
          </cell>
          <cell r="AC225">
            <v>2</v>
          </cell>
          <cell r="AD225">
            <v>2</v>
          </cell>
          <cell r="AE225">
            <v>2</v>
          </cell>
        </row>
        <row r="226">
          <cell r="A226">
            <v>3</v>
          </cell>
          <cell r="N226">
            <v>219</v>
          </cell>
          <cell r="O226" t="str">
            <v>CFO</v>
          </cell>
          <cell r="P226" t="str">
            <v>Distribution</v>
          </cell>
          <cell r="Q226" t="str">
            <v>COFFRETS ELECTRIQUES INSTALLATIONS COMMUNES</v>
          </cell>
          <cell r="R226" t="str">
            <v>ARMOIRE ELECTRIQUE PLANCHER CHAUFFANT</v>
          </cell>
          <cell r="S226">
            <v>1</v>
          </cell>
          <cell r="T226">
            <v>0</v>
          </cell>
          <cell r="U226">
            <v>0</v>
          </cell>
          <cell r="V226" t="str">
            <v>LOCAL PC</v>
          </cell>
          <cell r="W226" t="str">
            <v>RDC</v>
          </cell>
          <cell r="X226" t="str">
            <v>PLANCHER</v>
          </cell>
          <cell r="Y226" t="str">
            <v>AEC 08</v>
          </cell>
          <cell r="Z226">
            <v>2008</v>
          </cell>
          <cell r="AB226">
            <v>2</v>
          </cell>
          <cell r="AC226">
            <v>2</v>
          </cell>
          <cell r="AD226">
            <v>2</v>
          </cell>
          <cell r="AE226">
            <v>2</v>
          </cell>
        </row>
        <row r="227">
          <cell r="A227">
            <v>3</v>
          </cell>
          <cell r="N227">
            <v>220</v>
          </cell>
          <cell r="O227" t="str">
            <v>CFO</v>
          </cell>
          <cell r="P227" t="str">
            <v>Distribution</v>
          </cell>
          <cell r="Q227" t="str">
            <v>COFFRETS ELECTRIQUES INSTALLATIONS COMMUNES</v>
          </cell>
          <cell r="R227" t="str">
            <v>ARMOIRE ELECTRIQUE LT CLIMESPACE</v>
          </cell>
          <cell r="S227">
            <v>1</v>
          </cell>
          <cell r="T227">
            <v>0</v>
          </cell>
          <cell r="U227">
            <v>0</v>
          </cell>
          <cell r="V227" t="str">
            <v>LT CLIMESPACE</v>
          </cell>
          <cell r="W227" t="str">
            <v>R-1</v>
          </cell>
          <cell r="X227" t="str">
            <v>POMPES</v>
          </cell>
          <cell r="Y227" t="str">
            <v>AEC 02</v>
          </cell>
          <cell r="Z227">
            <v>2008</v>
          </cell>
          <cell r="AB227">
            <v>2</v>
          </cell>
          <cell r="AC227">
            <v>2</v>
          </cell>
          <cell r="AD227">
            <v>2</v>
          </cell>
          <cell r="AE227">
            <v>2</v>
          </cell>
        </row>
        <row r="228">
          <cell r="A228">
            <v>3</v>
          </cell>
          <cell r="N228">
            <v>221</v>
          </cell>
          <cell r="O228" t="str">
            <v>CFO</v>
          </cell>
          <cell r="P228" t="str">
            <v>Distribution</v>
          </cell>
          <cell r="Q228" t="str">
            <v>COFFRETS ELECTRIQUES INSTALLATIONS COMMUNES</v>
          </cell>
          <cell r="R228" t="str">
            <v>ARMOIRE ELECTRIQUE POSTE ABONNE</v>
          </cell>
          <cell r="S228">
            <v>1</v>
          </cell>
          <cell r="T228">
            <v>0</v>
          </cell>
          <cell r="U228">
            <v>0</v>
          </cell>
          <cell r="V228" t="str">
            <v>POSTE ABONNE</v>
          </cell>
          <cell r="W228" t="str">
            <v>R-1</v>
          </cell>
          <cell r="X228" t="str">
            <v>VE09</v>
          </cell>
          <cell r="Y228" t="str">
            <v>AEC 07</v>
          </cell>
          <cell r="Z228">
            <v>2008</v>
          </cell>
          <cell r="AB228">
            <v>2</v>
          </cell>
          <cell r="AC228">
            <v>2</v>
          </cell>
          <cell r="AD228">
            <v>2</v>
          </cell>
          <cell r="AE228">
            <v>2</v>
          </cell>
        </row>
        <row r="229">
          <cell r="A229">
            <v>3</v>
          </cell>
          <cell r="N229">
            <v>222</v>
          </cell>
          <cell r="O229" t="str">
            <v>CFO</v>
          </cell>
          <cell r="P229" t="str">
            <v>Distribution</v>
          </cell>
          <cell r="Q229" t="str">
            <v>COFFRETS ELECTRIQUES INSTALLATIONS COMMUNES</v>
          </cell>
          <cell r="R229" t="str">
            <v>ARMOIRE ELECTRIQUE LOCAL ONDULEUR</v>
          </cell>
          <cell r="S229">
            <v>1</v>
          </cell>
          <cell r="T229">
            <v>0</v>
          </cell>
          <cell r="U229">
            <v>0</v>
          </cell>
          <cell r="V229" t="str">
            <v>LT ONDULEUR</v>
          </cell>
          <cell r="W229" t="str">
            <v>R-1</v>
          </cell>
          <cell r="X229" t="str">
            <v>Ventilo-convecteurs et extracteur local onduleur</v>
          </cell>
          <cell r="Y229" t="str">
            <v>AEC 09</v>
          </cell>
          <cell r="Z229">
            <v>2008</v>
          </cell>
          <cell r="AB229">
            <v>2</v>
          </cell>
          <cell r="AC229">
            <v>2</v>
          </cell>
          <cell r="AD229">
            <v>2</v>
          </cell>
          <cell r="AE229">
            <v>2</v>
          </cell>
        </row>
        <row r="230">
          <cell r="A230">
            <v>3</v>
          </cell>
          <cell r="N230">
            <v>223</v>
          </cell>
          <cell r="O230" t="str">
            <v>CFO</v>
          </cell>
          <cell r="P230" t="str">
            <v>Distribution</v>
          </cell>
          <cell r="Q230" t="str">
            <v>COFFRETS ELECTRIQUES INSTALLATIONS COMMUNES</v>
          </cell>
          <cell r="R230" t="str">
            <v>ARMOIRE ELECTRIQUE LOCAL CPCU</v>
          </cell>
          <cell r="S230">
            <v>1</v>
          </cell>
          <cell r="T230">
            <v>0</v>
          </cell>
          <cell r="U230">
            <v>0</v>
          </cell>
          <cell r="V230" t="str">
            <v>LT CPCU</v>
          </cell>
          <cell r="W230" t="str">
            <v>R-1</v>
          </cell>
          <cell r="X230" t="str">
            <v>VE01 / VS01 et pompes</v>
          </cell>
          <cell r="Y230" t="str">
            <v>AEC 01</v>
          </cell>
          <cell r="Z230">
            <v>2008</v>
          </cell>
          <cell r="AB230">
            <v>2</v>
          </cell>
          <cell r="AC230">
            <v>2</v>
          </cell>
          <cell r="AD230">
            <v>2</v>
          </cell>
          <cell r="AE230">
            <v>2</v>
          </cell>
        </row>
        <row r="231">
          <cell r="A231">
            <v>3</v>
          </cell>
          <cell r="N231">
            <v>224</v>
          </cell>
          <cell r="O231" t="str">
            <v>CFO</v>
          </cell>
          <cell r="P231" t="str">
            <v>Distribution</v>
          </cell>
          <cell r="Q231" t="str">
            <v>TABLEAU DIVISIONNAIRES BUREAUX</v>
          </cell>
          <cell r="R231" t="str">
            <v>TABLEAUX DIVISIONNAIRES BUREAUX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 t="str">
            <v>R+1 à R+7</v>
          </cell>
          <cell r="X231" t="str">
            <v>Bureaux</v>
          </cell>
          <cell r="Y231" t="str">
            <v>pour info, hors marché</v>
          </cell>
          <cell r="Z231">
            <v>2008</v>
          </cell>
          <cell r="AB231">
            <v>2</v>
          </cell>
          <cell r="AC231">
            <v>2</v>
          </cell>
          <cell r="AD231">
            <v>2</v>
          </cell>
          <cell r="AE231">
            <v>2</v>
          </cell>
        </row>
        <row r="232">
          <cell r="A232">
            <v>221</v>
          </cell>
          <cell r="N232">
            <v>225</v>
          </cell>
          <cell r="O232" t="str">
            <v>CFO</v>
          </cell>
          <cell r="P232" t="str">
            <v>Eclairage des Parties Communes</v>
          </cell>
          <cell r="Q232" t="str">
            <v>ECLAIRAGE INTERIEUR</v>
          </cell>
          <cell r="R232" t="str">
            <v>Eclairage Hall Principal</v>
          </cell>
          <cell r="S232">
            <v>533</v>
          </cell>
          <cell r="T232">
            <v>0</v>
          </cell>
          <cell r="U232" t="str">
            <v>Spot fluorescent encastré décoratif</v>
          </cell>
          <cell r="V232">
            <v>0</v>
          </cell>
          <cell r="W232">
            <v>0</v>
          </cell>
          <cell r="X232">
            <v>0</v>
          </cell>
          <cell r="Y232" t="str">
            <v>Divisé en circuit 1/3 et 2/3
Commande sur programme horaire et/ou par détecteurs de présence pour circuit 2/3 (temporisation réglable en armoire)</v>
          </cell>
          <cell r="Z232">
            <v>2008</v>
          </cell>
          <cell r="AB232">
            <v>2</v>
          </cell>
          <cell r="AC232">
            <v>2</v>
          </cell>
          <cell r="AD232">
            <v>2</v>
          </cell>
          <cell r="AE232">
            <v>2</v>
          </cell>
          <cell r="BM232" t="str">
            <v>LOCATION NACELLE</v>
          </cell>
          <cell r="BN232">
            <v>450</v>
          </cell>
        </row>
        <row r="233">
          <cell r="N233">
            <v>226</v>
          </cell>
          <cell r="O233" t="str">
            <v>CFO</v>
          </cell>
          <cell r="P233" t="str">
            <v>Eclairage des Parties Communes</v>
          </cell>
          <cell r="Q233" t="str">
            <v>ECLAIRAGE INTERIEUR</v>
          </cell>
          <cell r="R233" t="str">
            <v>Eclairage Paliers d'étage</v>
          </cell>
          <cell r="S233">
            <v>0</v>
          </cell>
          <cell r="T233">
            <v>0</v>
          </cell>
          <cell r="U233" t="str">
            <v>Spot fluorescent encastré décoratif</v>
          </cell>
          <cell r="V233">
            <v>0</v>
          </cell>
          <cell r="W233">
            <v>0</v>
          </cell>
          <cell r="X233" t="str">
            <v>-</v>
          </cell>
          <cell r="Y233" t="str">
            <v>Commande par détecteurs de présence avec temporisation paramétrable en armoires (pas de programme horaire)</v>
          </cell>
          <cell r="Z233">
            <v>2008</v>
          </cell>
          <cell r="AB233">
            <v>2</v>
          </cell>
          <cell r="AC233">
            <v>2</v>
          </cell>
          <cell r="AD233">
            <v>2</v>
          </cell>
          <cell r="AE233">
            <v>2</v>
          </cell>
          <cell r="BK233" t="str">
            <v>LAMPES</v>
          </cell>
          <cell r="BL233">
            <v>920.55</v>
          </cell>
          <cell r="BM233" t="str">
            <v>GESTION DECHETS LAMPES</v>
          </cell>
          <cell r="BN233">
            <v>275</v>
          </cell>
        </row>
        <row r="234">
          <cell r="N234">
            <v>227</v>
          </cell>
          <cell r="O234" t="str">
            <v>CFO</v>
          </cell>
          <cell r="P234" t="str">
            <v>Eclairage des Parties Communes</v>
          </cell>
          <cell r="Q234" t="str">
            <v>ECLAIRAGE INTERIEUR</v>
          </cell>
          <cell r="R234" t="str">
            <v>Eclairage Sanitaires</v>
          </cell>
          <cell r="S234">
            <v>0</v>
          </cell>
          <cell r="T234">
            <v>0</v>
          </cell>
          <cell r="U234" t="str">
            <v>Spot fluorescent encastré</v>
          </cell>
          <cell r="V234">
            <v>0</v>
          </cell>
          <cell r="W234">
            <v>0</v>
          </cell>
          <cell r="X234" t="str">
            <v>-</v>
          </cell>
          <cell r="Y234" t="str">
            <v>Commande par détecteurs de présence avec temporisation paramétrable en armoires
Relance temporisée par bouton-poussoir lumineux</v>
          </cell>
          <cell r="Z234">
            <v>2008</v>
          </cell>
          <cell r="AB234">
            <v>2</v>
          </cell>
          <cell r="AC234">
            <v>2</v>
          </cell>
          <cell r="AD234">
            <v>2</v>
          </cell>
          <cell r="AE234">
            <v>2</v>
          </cell>
        </row>
        <row r="235">
          <cell r="N235">
            <v>228</v>
          </cell>
          <cell r="O235" t="str">
            <v>CFO</v>
          </cell>
          <cell r="P235" t="str">
            <v>Eclairage des Parties Communes</v>
          </cell>
          <cell r="Q235" t="str">
            <v>ECLAIRAGE INTERIEUR</v>
          </cell>
          <cell r="R235" t="str">
            <v>Eclairage Escaliers R-1 à R+8</v>
          </cell>
          <cell r="S235">
            <v>0</v>
          </cell>
          <cell r="T235">
            <v>0</v>
          </cell>
          <cell r="U235" t="str">
            <v>Applique décorative fluorescente</v>
          </cell>
          <cell r="V235">
            <v>0</v>
          </cell>
          <cell r="W235">
            <v>0</v>
          </cell>
          <cell r="X235" t="str">
            <v>-</v>
          </cell>
          <cell r="Y235" t="str">
            <v>Commande par détecteurs de présence avec temporisation paramétrable en armoires</v>
          </cell>
          <cell r="Z235">
            <v>2008</v>
          </cell>
          <cell r="AB235">
            <v>2</v>
          </cell>
          <cell r="AC235">
            <v>2</v>
          </cell>
          <cell r="AD235">
            <v>2</v>
          </cell>
          <cell r="AE235">
            <v>2</v>
          </cell>
        </row>
        <row r="236">
          <cell r="N236">
            <v>229</v>
          </cell>
          <cell r="O236" t="str">
            <v>CFO</v>
          </cell>
          <cell r="P236" t="str">
            <v>Eclairage des Parties Communes</v>
          </cell>
          <cell r="Q236" t="str">
            <v>ECLAIRAGE INTERIEUR</v>
          </cell>
          <cell r="R236" t="str">
            <v>Eclairage Locaux techniques et divers</v>
          </cell>
          <cell r="S236">
            <v>0</v>
          </cell>
          <cell r="T236">
            <v>0</v>
          </cell>
          <cell r="U236" t="str">
            <v>Appareil fluorescent étanche</v>
          </cell>
          <cell r="V236">
            <v>0</v>
          </cell>
          <cell r="W236">
            <v>0</v>
          </cell>
          <cell r="X236" t="str">
            <v>-</v>
          </cell>
          <cell r="Y236" t="str">
            <v>Commande local par interrupteur ou bouton poussoir lumineux</v>
          </cell>
          <cell r="Z236">
            <v>2008</v>
          </cell>
          <cell r="AB236">
            <v>2</v>
          </cell>
          <cell r="AC236">
            <v>2</v>
          </cell>
          <cell r="AD236">
            <v>2</v>
          </cell>
          <cell r="AE236">
            <v>2</v>
          </cell>
        </row>
        <row r="237">
          <cell r="N237">
            <v>230</v>
          </cell>
          <cell r="O237" t="str">
            <v>CFO</v>
          </cell>
          <cell r="P237" t="str">
            <v>Eclairage des Parties Communes</v>
          </cell>
          <cell r="Q237" t="str">
            <v>ECLAIRAGE INTERIEUR</v>
          </cell>
          <cell r="R237" t="str">
            <v>Eclairage PCS</v>
          </cell>
          <cell r="S237">
            <v>0</v>
          </cell>
          <cell r="T237">
            <v>0</v>
          </cell>
          <cell r="U237" t="str">
            <v>Appareil fluorescent 3 x 14 W encastré</v>
          </cell>
          <cell r="V237">
            <v>0</v>
          </cell>
          <cell r="W237">
            <v>0</v>
          </cell>
          <cell r="X237" t="str">
            <v>-</v>
          </cell>
          <cell r="Y237" t="str">
            <v>Commande locale par interrupteur lumineux</v>
          </cell>
          <cell r="Z237">
            <v>2008</v>
          </cell>
          <cell r="AB237">
            <v>2</v>
          </cell>
          <cell r="AC237">
            <v>2</v>
          </cell>
          <cell r="AD237">
            <v>2</v>
          </cell>
          <cell r="AE237">
            <v>2</v>
          </cell>
        </row>
        <row r="238">
          <cell r="N238">
            <v>232</v>
          </cell>
          <cell r="O238" t="str">
            <v>CFO</v>
          </cell>
          <cell r="P238" t="str">
            <v>Eclairage des Parties Communes</v>
          </cell>
          <cell r="Q238" t="str">
            <v>ECLAIRAGE INTERIEUR</v>
          </cell>
          <cell r="R238" t="str">
            <v>Eclairage SALLES DE REUNION</v>
          </cell>
          <cell r="S238">
            <v>0</v>
          </cell>
          <cell r="T238">
            <v>0</v>
          </cell>
          <cell r="U238" t="str">
            <v>Encastré fluorescent T5 3 x 14 W, graduable</v>
          </cell>
          <cell r="V238">
            <v>0</v>
          </cell>
          <cell r="W238">
            <v>0</v>
          </cell>
          <cell r="X238" t="str">
            <v>-</v>
          </cell>
          <cell r="Y238" t="str">
            <v>Commande par GTC sur programme horaire et commande locale lumineuse avec variateur (avec voyant lumineux)</v>
          </cell>
          <cell r="Z238">
            <v>2008</v>
          </cell>
          <cell r="AB238">
            <v>2</v>
          </cell>
          <cell r="AC238">
            <v>2</v>
          </cell>
          <cell r="AD238">
            <v>2</v>
          </cell>
          <cell r="AE238">
            <v>2</v>
          </cell>
        </row>
        <row r="239">
          <cell r="N239">
            <v>233</v>
          </cell>
          <cell r="O239" t="str">
            <v>CFO</v>
          </cell>
          <cell r="P239" t="str">
            <v>Eclairage des Parties Communes</v>
          </cell>
          <cell r="Q239" t="str">
            <v>ECLAIRAGE INTERIEUR</v>
          </cell>
          <cell r="R239" t="str">
            <v>Eclairage PARKINGS ET RAMPE</v>
          </cell>
          <cell r="S239">
            <v>0</v>
          </cell>
          <cell r="T239">
            <v>0</v>
          </cell>
          <cell r="U239" t="str">
            <v>Appareil fluorescent 1 ou 2 x 49 W tubes T5</v>
          </cell>
          <cell r="V239">
            <v>0</v>
          </cell>
          <cell r="W239">
            <v>0</v>
          </cell>
          <cell r="X239" t="str">
            <v>-</v>
          </cell>
          <cell r="Y239" t="str">
            <v>Commande par GTC 1/3 et 2/3
Commandes en local en face avant de l’armoire (1/3 et 2/3)</v>
          </cell>
          <cell r="Z239">
            <v>2008</v>
          </cell>
          <cell r="AB239">
            <v>2</v>
          </cell>
          <cell r="AC239">
            <v>2</v>
          </cell>
          <cell r="AD239">
            <v>2</v>
          </cell>
          <cell r="AE239">
            <v>2</v>
          </cell>
        </row>
        <row r="240">
          <cell r="N240">
            <v>234</v>
          </cell>
          <cell r="O240" t="str">
            <v>CFO</v>
          </cell>
          <cell r="P240" t="str">
            <v>Eclairage des Parties Communes</v>
          </cell>
          <cell r="Q240" t="str">
            <v>ECLAIRAGE INTERIEUR</v>
          </cell>
          <cell r="R240" t="str">
            <v>Eclairage LOCAUX ARCHIVES</v>
          </cell>
          <cell r="S240">
            <v>0</v>
          </cell>
          <cell r="T240">
            <v>0</v>
          </cell>
          <cell r="U240" t="str">
            <v>Appareil fluorescent</v>
          </cell>
          <cell r="V240">
            <v>0</v>
          </cell>
          <cell r="W240">
            <v>0</v>
          </cell>
          <cell r="X240" t="str">
            <v>-</v>
          </cell>
          <cell r="Y240" t="str">
            <v>Commande locale par interrupteur lumineux</v>
          </cell>
          <cell r="Z240">
            <v>2008</v>
          </cell>
          <cell r="AB240">
            <v>2</v>
          </cell>
          <cell r="AC240">
            <v>2</v>
          </cell>
          <cell r="AD240">
            <v>2</v>
          </cell>
          <cell r="AE240">
            <v>2</v>
          </cell>
        </row>
        <row r="241">
          <cell r="N241">
            <v>235</v>
          </cell>
          <cell r="O241" t="str">
            <v>CFO</v>
          </cell>
          <cell r="P241" t="str">
            <v>Eclairage des Parties Communes</v>
          </cell>
          <cell r="Q241" t="str">
            <v>ECLAIRAGE INTERIEUR</v>
          </cell>
          <cell r="R241" t="str">
            <v>Eclairage LOCAL POUBELLES / ESCALIER PARKING</v>
          </cell>
          <cell r="S241">
            <v>0</v>
          </cell>
          <cell r="T241">
            <v>0</v>
          </cell>
          <cell r="U241" t="str">
            <v>Appareil fluorescent en applique</v>
          </cell>
          <cell r="V241">
            <v>0</v>
          </cell>
          <cell r="W241">
            <v>0</v>
          </cell>
          <cell r="X241" t="str">
            <v>-</v>
          </cell>
          <cell r="Y241" t="str">
            <v>Commande locale par bouton-poussoir lumineux et minuterie paramétrable en armoire</v>
          </cell>
          <cell r="Z241">
            <v>2008</v>
          </cell>
          <cell r="AB241">
            <v>2</v>
          </cell>
          <cell r="AC241">
            <v>2</v>
          </cell>
          <cell r="AD241">
            <v>2</v>
          </cell>
          <cell r="AE241">
            <v>2</v>
          </cell>
        </row>
        <row r="242">
          <cell r="N242">
            <v>236</v>
          </cell>
          <cell r="O242" t="str">
            <v>CFO</v>
          </cell>
          <cell r="P242" t="str">
            <v>Eclairage des Parties Communes</v>
          </cell>
          <cell r="Q242" t="str">
            <v>ECLAIRAGE INTERIEUR</v>
          </cell>
          <cell r="R242" t="str">
            <v>Eclairage AIRES DE LIVRAISON</v>
          </cell>
          <cell r="S242">
            <v>0</v>
          </cell>
          <cell r="T242">
            <v>0</v>
          </cell>
          <cell r="U242" t="str">
            <v>Appareils étanches 2 x 49 W</v>
          </cell>
          <cell r="V242">
            <v>0</v>
          </cell>
          <cell r="W242">
            <v>0</v>
          </cell>
          <cell r="X242" t="str">
            <v>-</v>
          </cell>
          <cell r="Y242" t="str">
            <v>Commande par boutons-poussoirs à l’accueil et par GTC</v>
          </cell>
          <cell r="Z242">
            <v>2008</v>
          </cell>
          <cell r="AB242">
            <v>2</v>
          </cell>
          <cell r="AC242">
            <v>2</v>
          </cell>
          <cell r="AD242">
            <v>2</v>
          </cell>
          <cell r="AE242">
            <v>2</v>
          </cell>
        </row>
        <row r="243">
          <cell r="A243">
            <v>176</v>
          </cell>
          <cell r="N243">
            <v>239</v>
          </cell>
          <cell r="O243" t="str">
            <v>CFO</v>
          </cell>
          <cell r="P243" t="str">
            <v>Eclairage de sécurité</v>
          </cell>
          <cell r="Q243" t="str">
            <v>ECLAIRAGE SECURITE</v>
          </cell>
          <cell r="R243" t="str">
            <v>BAES ETANCHE</v>
          </cell>
          <cell r="S243">
            <v>40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>
            <v>2008</v>
          </cell>
          <cell r="AB243">
            <v>2</v>
          </cell>
          <cell r="AC243">
            <v>2</v>
          </cell>
          <cell r="AD243">
            <v>2</v>
          </cell>
          <cell r="AE243">
            <v>2</v>
          </cell>
        </row>
        <row r="244">
          <cell r="A244">
            <v>176</v>
          </cell>
          <cell r="N244">
            <v>240</v>
          </cell>
          <cell r="O244" t="str">
            <v>CFO</v>
          </cell>
          <cell r="P244" t="str">
            <v>Eclairage de sécurité</v>
          </cell>
          <cell r="Q244" t="str">
            <v>ECLAIRAGE SECURITE</v>
          </cell>
          <cell r="R244" t="str">
            <v>BAES</v>
          </cell>
          <cell r="S244">
            <v>80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>
            <v>2008</v>
          </cell>
          <cell r="AB244">
            <v>2</v>
          </cell>
          <cell r="AC244">
            <v>2</v>
          </cell>
          <cell r="AD244">
            <v>2</v>
          </cell>
          <cell r="AE244">
            <v>2</v>
          </cell>
        </row>
        <row r="245">
          <cell r="A245">
            <v>225</v>
          </cell>
          <cell r="N245">
            <v>241</v>
          </cell>
          <cell r="O245" t="str">
            <v>GTB</v>
          </cell>
          <cell r="P245" t="str">
            <v>Gestion Technique Bâtiment</v>
          </cell>
          <cell r="Q245" t="str">
            <v>GTB</v>
          </cell>
          <cell r="R245" t="str">
            <v>PC SUPERVISION</v>
          </cell>
          <cell r="S245">
            <v>15</v>
          </cell>
          <cell r="T245">
            <v>0</v>
          </cell>
          <cell r="U245" t="str">
            <v>-</v>
          </cell>
          <cell r="V245">
            <v>0</v>
          </cell>
          <cell r="W245">
            <v>0</v>
          </cell>
          <cell r="X245" t="str">
            <v>-</v>
          </cell>
          <cell r="Y245" t="str">
            <v>-</v>
          </cell>
          <cell r="Z245">
            <v>2008</v>
          </cell>
          <cell r="AB245">
            <v>2</v>
          </cell>
          <cell r="AC245">
            <v>2</v>
          </cell>
          <cell r="AD245">
            <v>2</v>
          </cell>
          <cell r="AE245">
            <v>2</v>
          </cell>
          <cell r="BM245" t="str">
            <v>GTB</v>
          </cell>
          <cell r="BN245">
            <v>3800</v>
          </cell>
        </row>
        <row r="246">
          <cell r="N246">
            <v>242</v>
          </cell>
          <cell r="O246" t="str">
            <v>GTB</v>
          </cell>
          <cell r="P246" t="str">
            <v>Gestion Technique Bâtiment</v>
          </cell>
          <cell r="Q246" t="str">
            <v>GTB</v>
          </cell>
          <cell r="R246" t="str">
            <v>IMPRIMANTE</v>
          </cell>
          <cell r="S246">
            <v>1</v>
          </cell>
          <cell r="T246">
            <v>0</v>
          </cell>
          <cell r="U246" t="str">
            <v>-</v>
          </cell>
          <cell r="V246">
            <v>0</v>
          </cell>
          <cell r="W246">
            <v>0</v>
          </cell>
          <cell r="X246" t="str">
            <v>-</v>
          </cell>
          <cell r="Y246" t="str">
            <v>-</v>
          </cell>
          <cell r="Z246">
            <v>2008</v>
          </cell>
          <cell r="AB246">
            <v>2</v>
          </cell>
          <cell r="AC246">
            <v>2</v>
          </cell>
          <cell r="AD246">
            <v>2</v>
          </cell>
          <cell r="AE246">
            <v>2</v>
          </cell>
          <cell r="BK246" t="str">
            <v>CONSOMMABLES</v>
          </cell>
          <cell r="BL246">
            <v>0</v>
          </cell>
        </row>
        <row r="247">
          <cell r="N247">
            <v>243</v>
          </cell>
          <cell r="O247" t="str">
            <v>GTB</v>
          </cell>
          <cell r="P247" t="str">
            <v>Gestion Technique Bâtiment</v>
          </cell>
          <cell r="Q247" t="str">
            <v>GTB</v>
          </cell>
          <cell r="R247" t="str">
            <v>LOGICIEL SUPERVISION</v>
          </cell>
          <cell r="S247">
            <v>1</v>
          </cell>
          <cell r="T247" t="str">
            <v>SAUTER</v>
          </cell>
          <cell r="U247">
            <v>0</v>
          </cell>
          <cell r="V247">
            <v>0</v>
          </cell>
          <cell r="W247">
            <v>0</v>
          </cell>
          <cell r="X247" t="str">
            <v>-</v>
          </cell>
          <cell r="Y247" t="str">
            <v>-</v>
          </cell>
          <cell r="Z247">
            <v>2008</v>
          </cell>
          <cell r="AB247">
            <v>2</v>
          </cell>
          <cell r="AC247">
            <v>2</v>
          </cell>
          <cell r="AD247">
            <v>2</v>
          </cell>
          <cell r="AE247">
            <v>2</v>
          </cell>
        </row>
        <row r="248">
          <cell r="N248">
            <v>244</v>
          </cell>
          <cell r="O248" t="str">
            <v>GTB</v>
          </cell>
          <cell r="P248" t="str">
            <v>Gestion Technique Bâtiment</v>
          </cell>
          <cell r="Q248" t="str">
            <v>GTB</v>
          </cell>
          <cell r="R248" t="str">
            <v>ROUTEUR</v>
          </cell>
          <cell r="S248">
            <v>2</v>
          </cell>
          <cell r="T248" t="str">
            <v>SAUTER</v>
          </cell>
          <cell r="U248" t="str">
            <v>EYZ 291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>
            <v>2008</v>
          </cell>
          <cell r="AB248">
            <v>2</v>
          </cell>
          <cell r="AC248">
            <v>2</v>
          </cell>
          <cell r="AD248">
            <v>2</v>
          </cell>
          <cell r="AE248">
            <v>2</v>
          </cell>
        </row>
        <row r="249">
          <cell r="N249">
            <v>245</v>
          </cell>
          <cell r="O249" t="str">
            <v>GTB</v>
          </cell>
          <cell r="P249" t="str">
            <v>Gestion Technique Bâtiment</v>
          </cell>
          <cell r="Q249" t="str">
            <v>GTB</v>
          </cell>
          <cell r="R249" t="str">
            <v>AMPLI</v>
          </cell>
          <cell r="S249">
            <v>2</v>
          </cell>
          <cell r="T249" t="str">
            <v>SAUTER</v>
          </cell>
          <cell r="U249" t="str">
            <v>EYU 108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>
            <v>2008</v>
          </cell>
          <cell r="AB249">
            <v>2</v>
          </cell>
          <cell r="AC249">
            <v>2</v>
          </cell>
          <cell r="AD249">
            <v>2</v>
          </cell>
          <cell r="AE249">
            <v>2</v>
          </cell>
        </row>
        <row r="250">
          <cell r="N250">
            <v>246</v>
          </cell>
          <cell r="O250" t="str">
            <v>GTB</v>
          </cell>
          <cell r="P250" t="str">
            <v>Gestion Technique Bâtiment</v>
          </cell>
          <cell r="Q250" t="str">
            <v>GTB</v>
          </cell>
          <cell r="R250" t="str">
            <v>BUS</v>
          </cell>
          <cell r="S250">
            <v>2</v>
          </cell>
          <cell r="T250">
            <v>0</v>
          </cell>
          <cell r="U250" t="str">
            <v>-</v>
          </cell>
          <cell r="V250">
            <v>0</v>
          </cell>
          <cell r="W250">
            <v>0</v>
          </cell>
          <cell r="X250" t="str">
            <v>-</v>
          </cell>
          <cell r="Y250" t="str">
            <v>-</v>
          </cell>
          <cell r="Z250">
            <v>2008</v>
          </cell>
          <cell r="AB250">
            <v>2</v>
          </cell>
          <cell r="AC250">
            <v>2</v>
          </cell>
          <cell r="AD250">
            <v>2</v>
          </cell>
          <cell r="AE250">
            <v>2</v>
          </cell>
        </row>
        <row r="251">
          <cell r="N251">
            <v>247</v>
          </cell>
          <cell r="O251" t="str">
            <v>GTB</v>
          </cell>
          <cell r="P251" t="str">
            <v>Gestion Technique Bâtiment</v>
          </cell>
          <cell r="Q251" t="str">
            <v>GTB</v>
          </cell>
          <cell r="R251" t="str">
            <v>AUTOMATES</v>
          </cell>
          <cell r="S251">
            <v>13</v>
          </cell>
          <cell r="T251" t="str">
            <v>SAUTER</v>
          </cell>
          <cell r="U251" t="str">
            <v>NOVAFLEX - EYR 203 / 207</v>
          </cell>
          <cell r="V251">
            <v>0</v>
          </cell>
          <cell r="W251" t="str">
            <v>R+1 à R+7</v>
          </cell>
          <cell r="X251" t="str">
            <v>TD Bureaux TD1A à TD7A
+ TD 1B à TD6B</v>
          </cell>
          <cell r="Y251">
            <v>0</v>
          </cell>
          <cell r="Z251">
            <v>2008</v>
          </cell>
          <cell r="AB251">
            <v>2</v>
          </cell>
          <cell r="AC251">
            <v>2</v>
          </cell>
          <cell r="AD251">
            <v>2</v>
          </cell>
          <cell r="AE251">
            <v>2</v>
          </cell>
        </row>
        <row r="252">
          <cell r="N252">
            <v>248</v>
          </cell>
          <cell r="O252" t="str">
            <v>GTB</v>
          </cell>
          <cell r="P252" t="str">
            <v>Gestion Technique Bâtiment</v>
          </cell>
          <cell r="Q252" t="str">
            <v>GTB</v>
          </cell>
          <cell r="R252" t="str">
            <v>AUTOMATES</v>
          </cell>
          <cell r="S252">
            <v>8</v>
          </cell>
          <cell r="T252" t="str">
            <v>SAUTER</v>
          </cell>
          <cell r="U252" t="str">
            <v>NOVAFLEX - EYR 203 / 207</v>
          </cell>
          <cell r="V252">
            <v>0</v>
          </cell>
          <cell r="W252" t="str">
            <v>RdC à R-5</v>
          </cell>
          <cell r="X252" t="str">
            <v>Tableaux  SGx</v>
          </cell>
          <cell r="Y252">
            <v>0</v>
          </cell>
          <cell r="Z252">
            <v>2008</v>
          </cell>
          <cell r="AB252">
            <v>2</v>
          </cell>
          <cell r="AC252">
            <v>2</v>
          </cell>
          <cell r="AD252">
            <v>2</v>
          </cell>
          <cell r="AE252">
            <v>2</v>
          </cell>
        </row>
        <row r="253">
          <cell r="N253">
            <v>249</v>
          </cell>
          <cell r="O253" t="str">
            <v>GTB</v>
          </cell>
          <cell r="P253" t="str">
            <v>Gestion Technique Bâtiment</v>
          </cell>
          <cell r="Q253" t="str">
            <v>GTB</v>
          </cell>
          <cell r="R253" t="str">
            <v>AUTOMATES</v>
          </cell>
          <cell r="S253">
            <v>5</v>
          </cell>
          <cell r="T253" t="str">
            <v>SAUTER</v>
          </cell>
          <cell r="U253" t="str">
            <v>EYE 202</v>
          </cell>
          <cell r="V253">
            <v>0</v>
          </cell>
          <cell r="W253" t="str">
            <v>RdC à R-5</v>
          </cell>
          <cell r="X253" t="str">
            <v>Tableaux  SGx</v>
          </cell>
          <cell r="Y253">
            <v>0</v>
          </cell>
          <cell r="Z253">
            <v>2008</v>
          </cell>
          <cell r="AB253">
            <v>2</v>
          </cell>
          <cell r="AC253">
            <v>2</v>
          </cell>
          <cell r="AD253">
            <v>2</v>
          </cell>
          <cell r="AE253">
            <v>2</v>
          </cell>
        </row>
        <row r="254">
          <cell r="N254">
            <v>250</v>
          </cell>
          <cell r="O254" t="str">
            <v>GTB</v>
          </cell>
          <cell r="P254" t="str">
            <v>Gestion Technique Bâtiment</v>
          </cell>
          <cell r="Q254" t="str">
            <v>GTB</v>
          </cell>
          <cell r="R254" t="str">
            <v>REGULATEUR VENTILO-CONVECTEURS</v>
          </cell>
          <cell r="S254">
            <v>1</v>
          </cell>
          <cell r="T254" t="str">
            <v>SAUTER</v>
          </cell>
          <cell r="U254">
            <v>0</v>
          </cell>
          <cell r="V254">
            <v>0</v>
          </cell>
          <cell r="W254" t="str">
            <v>tous</v>
          </cell>
          <cell r="X254" t="str">
            <v>Ventilo-convecteurs</v>
          </cell>
          <cell r="Y254">
            <v>0</v>
          </cell>
          <cell r="Z254">
            <v>2008</v>
          </cell>
          <cell r="AB254">
            <v>2</v>
          </cell>
          <cell r="AC254">
            <v>2</v>
          </cell>
          <cell r="AD254">
            <v>2</v>
          </cell>
          <cell r="AE254">
            <v>2</v>
          </cell>
          <cell r="BK254" t="str">
            <v>PIECES &lt; 100€</v>
          </cell>
          <cell r="BL254">
            <v>0</v>
          </cell>
        </row>
        <row r="255">
          <cell r="A255">
            <v>219</v>
          </cell>
          <cell r="N255">
            <v>251</v>
          </cell>
          <cell r="O255" t="str">
            <v>SO</v>
          </cell>
          <cell r="P255" t="str">
            <v>Ouvrants de façade</v>
          </cell>
          <cell r="Q255" t="str">
            <v>PORTES D'ACCES EXTERIEURES</v>
          </cell>
          <cell r="R255" t="str">
            <v>PORTE EXTERIEURE D'ACCES SAS</v>
          </cell>
          <cell r="S255">
            <v>1</v>
          </cell>
          <cell r="T255" t="str">
            <v>-</v>
          </cell>
          <cell r="U255" t="str">
            <v>Portes Doubles</v>
          </cell>
          <cell r="V255" t="str">
            <v>Sas</v>
          </cell>
          <cell r="W255" t="str">
            <v>RdC</v>
          </cell>
          <cell r="X255" t="str">
            <v>Accès Sas</v>
          </cell>
          <cell r="Y255" t="str">
            <v>-</v>
          </cell>
          <cell r="Z255">
            <v>2008</v>
          </cell>
          <cell r="AB255">
            <v>2</v>
          </cell>
          <cell r="AC255">
            <v>2</v>
          </cell>
          <cell r="AD255">
            <v>2</v>
          </cell>
          <cell r="AE255">
            <v>2</v>
          </cell>
        </row>
        <row r="256">
          <cell r="A256">
            <v>219</v>
          </cell>
          <cell r="N256">
            <v>252</v>
          </cell>
          <cell r="O256" t="str">
            <v>SO</v>
          </cell>
          <cell r="P256" t="str">
            <v>Ouvrants de façade</v>
          </cell>
          <cell r="Q256" t="str">
            <v>PORTES D'ACCES EXTERIEURES</v>
          </cell>
          <cell r="R256" t="str">
            <v>PORTE EXTERIEURES D'ACCES HALL</v>
          </cell>
          <cell r="S256">
            <v>2</v>
          </cell>
          <cell r="T256" t="str">
            <v>-</v>
          </cell>
          <cell r="U256" t="str">
            <v>Portes Simples</v>
          </cell>
          <cell r="V256" t="str">
            <v>Sas</v>
          </cell>
          <cell r="W256" t="str">
            <v>RdC</v>
          </cell>
          <cell r="X256" t="str">
            <v>Accès hall</v>
          </cell>
          <cell r="Y256" t="str">
            <v>-</v>
          </cell>
          <cell r="Z256">
            <v>2008</v>
          </cell>
          <cell r="AB256">
            <v>2</v>
          </cell>
          <cell r="AC256">
            <v>2</v>
          </cell>
          <cell r="AD256">
            <v>2</v>
          </cell>
          <cell r="AE256">
            <v>2</v>
          </cell>
        </row>
        <row r="257">
          <cell r="A257">
            <v>219</v>
          </cell>
          <cell r="N257">
            <v>253</v>
          </cell>
          <cell r="O257" t="str">
            <v>SO</v>
          </cell>
          <cell r="P257" t="str">
            <v>Ouvrants de façade</v>
          </cell>
          <cell r="Q257" t="str">
            <v>PORTES D'ACCES EXTERIEURES</v>
          </cell>
          <cell r="R257" t="str">
            <v>PORTE ISSUE DE SECOURS 4U</v>
          </cell>
          <cell r="S257">
            <v>1</v>
          </cell>
          <cell r="T257">
            <v>0</v>
          </cell>
          <cell r="U257" t="str">
            <v>Porte double 4U</v>
          </cell>
          <cell r="V257" t="str">
            <v>Rue du Mail</v>
          </cell>
          <cell r="W257" t="str">
            <v>RdC</v>
          </cell>
          <cell r="X257" t="str">
            <v>Sortie de secours</v>
          </cell>
          <cell r="Y257" t="str">
            <v>-</v>
          </cell>
          <cell r="Z257">
            <v>2008</v>
          </cell>
          <cell r="AB257">
            <v>2</v>
          </cell>
          <cell r="AC257">
            <v>2</v>
          </cell>
          <cell r="AD257">
            <v>2</v>
          </cell>
          <cell r="AE257">
            <v>2</v>
          </cell>
        </row>
        <row r="258">
          <cell r="A258">
            <v>219</v>
          </cell>
          <cell r="N258">
            <v>254</v>
          </cell>
          <cell r="O258" t="str">
            <v>SO</v>
          </cell>
          <cell r="P258" t="str">
            <v>Ouvrants de façade</v>
          </cell>
          <cell r="Q258" t="str">
            <v>PORTES D'ACCES EXTERIEURES</v>
          </cell>
          <cell r="R258" t="str">
            <v>PORTE ISSUE DE SECOURS 1U</v>
          </cell>
          <cell r="S258">
            <v>1</v>
          </cell>
          <cell r="T258">
            <v>0</v>
          </cell>
          <cell r="U258" t="str">
            <v>Porte simple</v>
          </cell>
          <cell r="V258" t="str">
            <v>Esc B04 rue du Mail</v>
          </cell>
          <cell r="W258" t="str">
            <v>RdC</v>
          </cell>
          <cell r="X258" t="str">
            <v>Sortie de secours</v>
          </cell>
          <cell r="Y258" t="str">
            <v>-</v>
          </cell>
          <cell r="Z258">
            <v>2008</v>
          </cell>
          <cell r="AB258">
            <v>2</v>
          </cell>
          <cell r="AC258">
            <v>2</v>
          </cell>
          <cell r="AD258">
            <v>2</v>
          </cell>
          <cell r="AE258">
            <v>2</v>
          </cell>
        </row>
        <row r="259">
          <cell r="A259">
            <v>219</v>
          </cell>
          <cell r="N259">
            <v>255</v>
          </cell>
          <cell r="O259" t="str">
            <v>SO</v>
          </cell>
          <cell r="P259" t="str">
            <v>Ouvrants de façade</v>
          </cell>
          <cell r="Q259" t="str">
            <v>PORTES D'ACCES EXTERIEURES</v>
          </cell>
          <cell r="R259" t="str">
            <v>PORTE ACCESS HANDICAPE HALL</v>
          </cell>
          <cell r="S259">
            <v>1</v>
          </cell>
          <cell r="T259">
            <v>0</v>
          </cell>
          <cell r="U259" t="str">
            <v>Porte simple</v>
          </cell>
          <cell r="V259" t="str">
            <v>Hall</v>
          </cell>
          <cell r="W259" t="str">
            <v>RdC</v>
          </cell>
          <cell r="X259" t="str">
            <v>Hall</v>
          </cell>
          <cell r="Y259" t="str">
            <v>-</v>
          </cell>
          <cell r="Z259">
            <v>2008</v>
          </cell>
          <cell r="AB259">
            <v>2</v>
          </cell>
          <cell r="AC259">
            <v>2</v>
          </cell>
          <cell r="AD259">
            <v>2</v>
          </cell>
          <cell r="AE259">
            <v>2</v>
          </cell>
        </row>
        <row r="260">
          <cell r="A260">
            <v>215</v>
          </cell>
          <cell r="N260">
            <v>256</v>
          </cell>
          <cell r="O260" t="str">
            <v>SO</v>
          </cell>
          <cell r="P260" t="str">
            <v>Ouvrants de façade</v>
          </cell>
          <cell r="Q260" t="str">
            <v>OUVRANTS DE FACADE</v>
          </cell>
          <cell r="R260" t="str">
            <v>OUVRANTS DE FACADE</v>
          </cell>
          <cell r="T260" t="str">
            <v>-</v>
          </cell>
          <cell r="U260" t="str">
            <v>Portes fenêtres et fenêtres
Ouvrant type oscillo-battant et à la Française</v>
          </cell>
          <cell r="V260" t="str">
            <v>-</v>
          </cell>
          <cell r="W260" t="str">
            <v>R-2 à R+7</v>
          </cell>
          <cell r="X260" t="str">
            <v>Immeuble entier compris bureaux</v>
          </cell>
          <cell r="Y260" t="str">
            <v>-</v>
          </cell>
          <cell r="Z260">
            <v>2008</v>
          </cell>
          <cell r="AB260">
            <v>2</v>
          </cell>
          <cell r="AC260">
            <v>2</v>
          </cell>
          <cell r="AD260">
            <v>2</v>
          </cell>
          <cell r="AE260">
            <v>2</v>
          </cell>
        </row>
        <row r="261">
          <cell r="A261">
            <v>215</v>
          </cell>
          <cell r="N261">
            <v>257</v>
          </cell>
          <cell r="O261" t="str">
            <v>SO</v>
          </cell>
          <cell r="P261" t="str">
            <v>Ouvrants de façade</v>
          </cell>
          <cell r="Q261" t="str">
            <v>OUVRANTS DE FACADE</v>
          </cell>
          <cell r="R261" t="str">
            <v>CONTACTS DE FEUILLURE</v>
          </cell>
          <cell r="T261" t="str">
            <v>-</v>
          </cell>
          <cell r="U261" t="str">
            <v>Portes et fenêtres</v>
          </cell>
          <cell r="V261" t="str">
            <v>-</v>
          </cell>
          <cell r="W261" t="str">
            <v>RDC à R+7</v>
          </cell>
          <cell r="X261" t="str">
            <v>Immeuble entier compris bureaux</v>
          </cell>
          <cell r="Y261" t="str">
            <v>Coupure Ventilo-convecteurs</v>
          </cell>
          <cell r="Z261">
            <v>2008</v>
          </cell>
          <cell r="AB261">
            <v>2</v>
          </cell>
          <cell r="AC261">
            <v>2</v>
          </cell>
          <cell r="AD261">
            <v>2</v>
          </cell>
          <cell r="AE261">
            <v>2</v>
          </cell>
        </row>
        <row r="262">
          <cell r="A262">
            <v>218</v>
          </cell>
          <cell r="N262">
            <v>258</v>
          </cell>
          <cell r="O262" t="str">
            <v>SO</v>
          </cell>
          <cell r="P262" t="str">
            <v>Second-Œuvre</v>
          </cell>
          <cell r="Q262" t="str">
            <v>STORES</v>
          </cell>
          <cell r="R262" t="str">
            <v>STORES</v>
          </cell>
          <cell r="S262">
            <v>80</v>
          </cell>
          <cell r="T262" t="str">
            <v>-</v>
          </cell>
          <cell r="U262" t="str">
            <v>Toile intérieure, commande manuelle</v>
          </cell>
          <cell r="V262" t="str">
            <v>Bureaux</v>
          </cell>
          <cell r="W262" t="str">
            <v>RDC Bas à R+7</v>
          </cell>
          <cell r="X262" t="str">
            <v>Bureaux</v>
          </cell>
          <cell r="Y262" t="str">
            <v>-</v>
          </cell>
          <cell r="Z262">
            <v>2008</v>
          </cell>
          <cell r="AB262">
            <v>2</v>
          </cell>
          <cell r="AC262">
            <v>2</v>
          </cell>
          <cell r="AD262">
            <v>2</v>
          </cell>
          <cell r="AE262">
            <v>2</v>
          </cell>
          <cell r="BK262" t="str">
            <v>CONSOMMABLES</v>
          </cell>
          <cell r="BL262">
            <v>470.11374040296971</v>
          </cell>
        </row>
        <row r="263">
          <cell r="A263">
            <v>215</v>
          </cell>
          <cell r="N263">
            <v>259</v>
          </cell>
          <cell r="O263" t="str">
            <v>SO</v>
          </cell>
          <cell r="P263" t="str">
            <v>Second-Œuvre</v>
          </cell>
          <cell r="Q263" t="str">
            <v>MENUISERIES INTERIEURES DES PARTIES COMMUNES</v>
          </cell>
          <cell r="R263" t="str">
            <v>PORTES PALIERS ESCALIERS ETAGES</v>
          </cell>
          <cell r="T263" t="str">
            <v>-</v>
          </cell>
          <cell r="U263" t="str">
            <v>-</v>
          </cell>
          <cell r="V263" t="str">
            <v>-</v>
          </cell>
          <cell r="W263" t="str">
            <v>RdC à +8</v>
          </cell>
          <cell r="X263" t="str">
            <v>Portes palières escaliers</v>
          </cell>
          <cell r="Y263" t="str">
            <v>-</v>
          </cell>
          <cell r="Z263">
            <v>2008</v>
          </cell>
          <cell r="AB263">
            <v>2</v>
          </cell>
          <cell r="AC263">
            <v>2</v>
          </cell>
          <cell r="AD263">
            <v>2</v>
          </cell>
          <cell r="AE263">
            <v>2</v>
          </cell>
        </row>
        <row r="264">
          <cell r="A264">
            <v>215</v>
          </cell>
          <cell r="N264">
            <v>260</v>
          </cell>
          <cell r="O264" t="str">
            <v>SO</v>
          </cell>
          <cell r="P264" t="str">
            <v>Second-Œuvre</v>
          </cell>
          <cell r="Q264" t="str">
            <v>MENUISERIES INTERIEURES DES PARTIES COMMUNES</v>
          </cell>
          <cell r="R264" t="str">
            <v>PORTES PARTIES COMMUNES</v>
          </cell>
          <cell r="T264" t="str">
            <v>-</v>
          </cell>
          <cell r="U264" t="str">
            <v>-</v>
          </cell>
          <cell r="V264" t="str">
            <v>-</v>
          </cell>
          <cell r="W264" t="str">
            <v>R-5 à R+9</v>
          </cell>
          <cell r="X264" t="str">
            <v>Portes Parties Communes Seulement</v>
          </cell>
          <cell r="Y264" t="str">
            <v>-</v>
          </cell>
          <cell r="Z264">
            <v>2008</v>
          </cell>
          <cell r="AB264">
            <v>2</v>
          </cell>
          <cell r="AC264">
            <v>2</v>
          </cell>
          <cell r="AD264">
            <v>2</v>
          </cell>
          <cell r="AE264">
            <v>2</v>
          </cell>
        </row>
        <row r="265">
          <cell r="A265">
            <v>215</v>
          </cell>
          <cell r="N265">
            <v>261</v>
          </cell>
          <cell r="O265" t="str">
            <v>SO</v>
          </cell>
          <cell r="P265" t="str">
            <v>Second-Œuvre</v>
          </cell>
          <cell r="Q265" t="str">
            <v>MENUISERIES INTERIEURES DES PARTIES COMMUNES</v>
          </cell>
          <cell r="R265" t="str">
            <v>PORTES LOCAUX TECHNIQUES</v>
          </cell>
          <cell r="T265" t="str">
            <v>-</v>
          </cell>
          <cell r="U265" t="str">
            <v>-</v>
          </cell>
          <cell r="V265" t="str">
            <v>-</v>
          </cell>
          <cell r="W265" t="str">
            <v>R-5 à R+9</v>
          </cell>
          <cell r="X265">
            <v>0</v>
          </cell>
          <cell r="Y265" t="str">
            <v>-</v>
          </cell>
          <cell r="Z265">
            <v>2008</v>
          </cell>
          <cell r="AB265">
            <v>2</v>
          </cell>
          <cell r="AC265">
            <v>2</v>
          </cell>
          <cell r="AD265">
            <v>2</v>
          </cell>
          <cell r="AE265">
            <v>2</v>
          </cell>
        </row>
        <row r="266">
          <cell r="A266">
            <v>219</v>
          </cell>
          <cell r="N266">
            <v>262</v>
          </cell>
          <cell r="O266" t="str">
            <v>SO</v>
          </cell>
          <cell r="P266" t="str">
            <v>Second-Œuvre</v>
          </cell>
          <cell r="Q266" t="str">
            <v>SERRURERIE</v>
          </cell>
          <cell r="R266" t="str">
            <v>SERRURERIE</v>
          </cell>
          <cell r="S266">
            <v>53</v>
          </cell>
          <cell r="T266" t="str">
            <v>-</v>
          </cell>
          <cell r="U266" t="str">
            <v>-</v>
          </cell>
          <cell r="V266" t="str">
            <v>Serrurerie des portes 
des parties communes</v>
          </cell>
          <cell r="W266" t="str">
            <v>R-5 à R+9</v>
          </cell>
          <cell r="X266" t="str">
            <v>-</v>
          </cell>
          <cell r="Y266" t="str">
            <v>-</v>
          </cell>
          <cell r="Z266">
            <v>2008</v>
          </cell>
          <cell r="AB266">
            <v>2</v>
          </cell>
          <cell r="AC266">
            <v>2</v>
          </cell>
          <cell r="AD266">
            <v>2</v>
          </cell>
          <cell r="AE266">
            <v>2</v>
          </cell>
          <cell r="BK266" t="str">
            <v>PIECES &lt; 100€</v>
          </cell>
          <cell r="BL266">
            <v>658.1592365641576</v>
          </cell>
        </row>
        <row r="267">
          <cell r="A267">
            <v>203</v>
          </cell>
          <cell r="N267">
            <v>263</v>
          </cell>
          <cell r="O267" t="str">
            <v>TT</v>
          </cell>
          <cell r="P267" t="str">
            <v>Toitures Terrasses / Terrasses Accessibles</v>
          </cell>
          <cell r="Q267" t="str">
            <v>TOITURES - TERRASSES</v>
          </cell>
          <cell r="R267" t="str">
            <v>TERRASSE INACCESSIBLE R+9</v>
          </cell>
          <cell r="S267">
            <v>1</v>
          </cell>
          <cell r="T267">
            <v>1</v>
          </cell>
          <cell r="U267" t="str">
            <v>protection gravillons</v>
          </cell>
          <cell r="V267">
            <v>0</v>
          </cell>
          <cell r="W267" t="str">
            <v>R+9</v>
          </cell>
          <cell r="X267">
            <v>0</v>
          </cell>
          <cell r="Y267">
            <v>0</v>
          </cell>
          <cell r="Z267">
            <v>2008</v>
          </cell>
          <cell r="AB267">
            <v>2</v>
          </cell>
          <cell r="AC267">
            <v>2</v>
          </cell>
          <cell r="AD267">
            <v>2</v>
          </cell>
          <cell r="AE267">
            <v>2</v>
          </cell>
        </row>
        <row r="268">
          <cell r="A268">
            <v>203</v>
          </cell>
          <cell r="N268">
            <v>264</v>
          </cell>
          <cell r="O268" t="str">
            <v>TT</v>
          </cell>
          <cell r="P268" t="str">
            <v>Toitures Terrasses / Terrasses Accessibles</v>
          </cell>
          <cell r="Q268" t="str">
            <v>TOITURES - TERRASSES</v>
          </cell>
          <cell r="R268" t="str">
            <v>TERRASSE ACCESSIBLE R+8</v>
          </cell>
          <cell r="S268">
            <v>1</v>
          </cell>
          <cell r="T268">
            <v>1</v>
          </cell>
          <cell r="U268" t="str">
            <v>dalles sur plots</v>
          </cell>
          <cell r="V268">
            <v>0</v>
          </cell>
          <cell r="W268" t="str">
            <v>R+8</v>
          </cell>
          <cell r="X268">
            <v>0</v>
          </cell>
          <cell r="Y268">
            <v>0</v>
          </cell>
          <cell r="Z268">
            <v>2008</v>
          </cell>
          <cell r="AB268">
            <v>2</v>
          </cell>
          <cell r="AC268">
            <v>2</v>
          </cell>
          <cell r="AD268">
            <v>2</v>
          </cell>
          <cell r="AE268">
            <v>2</v>
          </cell>
        </row>
        <row r="269">
          <cell r="A269">
            <v>203</v>
          </cell>
          <cell r="N269">
            <v>265</v>
          </cell>
          <cell r="O269" t="str">
            <v>TT</v>
          </cell>
          <cell r="P269" t="str">
            <v>Toitures Terrasses / Terrasses Accessibles</v>
          </cell>
          <cell r="Q269" t="str">
            <v>TOITURES - TERRASSES</v>
          </cell>
          <cell r="R269" t="str">
            <v>TERRASSE INACCESSIBLE R+8</v>
          </cell>
          <cell r="S269">
            <v>1</v>
          </cell>
          <cell r="T269">
            <v>1</v>
          </cell>
          <cell r="U269" t="str">
            <v>protection gravillons</v>
          </cell>
          <cell r="V269">
            <v>0</v>
          </cell>
          <cell r="W269" t="str">
            <v>R+8</v>
          </cell>
          <cell r="X269">
            <v>0</v>
          </cell>
          <cell r="Y269">
            <v>0</v>
          </cell>
          <cell r="Z269">
            <v>2008</v>
          </cell>
          <cell r="AB269">
            <v>2</v>
          </cell>
          <cell r="AC269">
            <v>2</v>
          </cell>
          <cell r="AD269">
            <v>2</v>
          </cell>
          <cell r="AE269">
            <v>2</v>
          </cell>
        </row>
        <row r="270">
          <cell r="A270">
            <v>203</v>
          </cell>
          <cell r="N270">
            <v>266</v>
          </cell>
          <cell r="O270" t="str">
            <v>TT</v>
          </cell>
          <cell r="P270" t="str">
            <v>Toitures Terrasses / Terrasses Accessibles</v>
          </cell>
          <cell r="Q270" t="str">
            <v>TOITURES - TERRASSES</v>
          </cell>
          <cell r="R270" t="str">
            <v>TERRASSES ACCESSIBLES R+7</v>
          </cell>
          <cell r="S270">
            <v>1</v>
          </cell>
          <cell r="T270">
            <v>1</v>
          </cell>
          <cell r="U270" t="str">
            <v>dalles sur plots</v>
          </cell>
          <cell r="V270">
            <v>0</v>
          </cell>
          <cell r="W270" t="str">
            <v>R+7</v>
          </cell>
          <cell r="X270">
            <v>0</v>
          </cell>
          <cell r="Y270">
            <v>0</v>
          </cell>
          <cell r="Z270">
            <v>2008</v>
          </cell>
          <cell r="AB270">
            <v>2</v>
          </cell>
          <cell r="AC270">
            <v>2</v>
          </cell>
          <cell r="AD270">
            <v>2</v>
          </cell>
          <cell r="AE270">
            <v>2</v>
          </cell>
          <cell r="BK270" t="str">
            <v>PIECES &lt; 100€</v>
          </cell>
          <cell r="BL270">
            <v>0</v>
          </cell>
        </row>
        <row r="271">
          <cell r="A271">
            <v>203</v>
          </cell>
          <cell r="N271">
            <v>267</v>
          </cell>
          <cell r="O271" t="str">
            <v>TT</v>
          </cell>
          <cell r="P271" t="str">
            <v>Toitures Terrasses / Terrasses Accessibles</v>
          </cell>
          <cell r="Q271" t="str">
            <v>TOITURES - TERRASSES</v>
          </cell>
          <cell r="R271" t="str">
            <v>TERRASSES ACCESSIBLES R+6</v>
          </cell>
          <cell r="S271">
            <v>1</v>
          </cell>
          <cell r="T271">
            <v>1</v>
          </cell>
          <cell r="U271" t="str">
            <v>dalles sur plots</v>
          </cell>
          <cell r="V271">
            <v>0</v>
          </cell>
          <cell r="W271" t="str">
            <v>R+6</v>
          </cell>
          <cell r="X271">
            <v>0</v>
          </cell>
          <cell r="Y271">
            <v>0</v>
          </cell>
          <cell r="Z271">
            <v>2008</v>
          </cell>
          <cell r="AB271">
            <v>2</v>
          </cell>
          <cell r="AC271">
            <v>2</v>
          </cell>
          <cell r="AD271">
            <v>2</v>
          </cell>
          <cell r="AE271">
            <v>2</v>
          </cell>
        </row>
        <row r="272">
          <cell r="A272">
            <v>203</v>
          </cell>
          <cell r="N272">
            <v>268</v>
          </cell>
          <cell r="O272" t="str">
            <v>TT</v>
          </cell>
          <cell r="P272" t="str">
            <v>Toitures Terrasses / Terrasses Accessibles</v>
          </cell>
          <cell r="Q272" t="str">
            <v>TOITURES - TERRASSES</v>
          </cell>
          <cell r="R272" t="str">
            <v>TERRASSE ACCESSIBLE R+5</v>
          </cell>
          <cell r="S272">
            <v>1</v>
          </cell>
          <cell r="T272">
            <v>1</v>
          </cell>
          <cell r="U272" t="str">
            <v>dalles sur plots</v>
          </cell>
          <cell r="V272">
            <v>0</v>
          </cell>
          <cell r="W272" t="str">
            <v>R+5</v>
          </cell>
          <cell r="X272">
            <v>0</v>
          </cell>
          <cell r="Y272">
            <v>0</v>
          </cell>
          <cell r="Z272">
            <v>2008</v>
          </cell>
          <cell r="AB272">
            <v>2</v>
          </cell>
          <cell r="AC272">
            <v>2</v>
          </cell>
          <cell r="AD272">
            <v>2</v>
          </cell>
          <cell r="AE272">
            <v>2</v>
          </cell>
        </row>
        <row r="273">
          <cell r="A273">
            <v>203</v>
          </cell>
          <cell r="N273">
            <v>269</v>
          </cell>
          <cell r="O273" t="str">
            <v>TT</v>
          </cell>
          <cell r="P273" t="str">
            <v>Toitures Terrasses / Terrasses Accessibles</v>
          </cell>
          <cell r="Q273" t="str">
            <v>TOITURES - TERRASSES</v>
          </cell>
          <cell r="R273" t="str">
            <v>TERRASSE PATIO PLANTE R+1</v>
          </cell>
          <cell r="S273">
            <v>1</v>
          </cell>
          <cell r="T273">
            <v>1</v>
          </cell>
          <cell r="U273" t="str">
            <v>dalles sur plots</v>
          </cell>
          <cell r="V273">
            <v>0</v>
          </cell>
          <cell r="W273" t="str">
            <v>R+5</v>
          </cell>
          <cell r="X273">
            <v>0</v>
          </cell>
          <cell r="Y273">
            <v>0</v>
          </cell>
          <cell r="Z273">
            <v>2008</v>
          </cell>
          <cell r="AB273">
            <v>2</v>
          </cell>
          <cell r="AC273">
            <v>2</v>
          </cell>
          <cell r="AD273">
            <v>2</v>
          </cell>
          <cell r="AE273">
            <v>2</v>
          </cell>
        </row>
        <row r="274">
          <cell r="A274">
            <v>203</v>
          </cell>
          <cell r="N274">
            <v>270</v>
          </cell>
          <cell r="O274" t="str">
            <v>TT</v>
          </cell>
          <cell r="P274" t="str">
            <v>Couvertures</v>
          </cell>
          <cell r="Q274" t="str">
            <v>COUVERTURES</v>
          </cell>
          <cell r="R274" t="str">
            <v>Ensemble couvertures / chéneaux</v>
          </cell>
          <cell r="S274">
            <v>1</v>
          </cell>
          <cell r="T274">
            <v>1</v>
          </cell>
          <cell r="U274" t="str">
            <v>dalles sur plots</v>
          </cell>
          <cell r="V274">
            <v>0</v>
          </cell>
          <cell r="W274" t="str">
            <v>R+5</v>
          </cell>
          <cell r="X274">
            <v>0</v>
          </cell>
          <cell r="Y274">
            <v>0</v>
          </cell>
          <cell r="Z274">
            <v>2008</v>
          </cell>
          <cell r="AB274">
            <v>2</v>
          </cell>
          <cell r="AC274">
            <v>2</v>
          </cell>
          <cell r="AD274">
            <v>2</v>
          </cell>
          <cell r="AE274">
            <v>2</v>
          </cell>
          <cell r="BK274" t="str">
            <v>CONSOMMABLES</v>
          </cell>
          <cell r="BL274">
            <v>94.022748080593942</v>
          </cell>
          <cell r="BM274" t="str">
            <v>Entretien des terrasses</v>
          </cell>
          <cell r="BN274">
            <v>1120</v>
          </cell>
        </row>
        <row r="275">
          <cell r="A275">
            <v>203</v>
          </cell>
          <cell r="N275">
            <v>271</v>
          </cell>
          <cell r="O275" t="str">
            <v>TT</v>
          </cell>
          <cell r="P275" t="str">
            <v>Divers</v>
          </cell>
          <cell r="Q275" t="str">
            <v>DIVERS</v>
          </cell>
          <cell r="R275" t="str">
            <v>Plancher de verre Hall</v>
          </cell>
          <cell r="S275">
            <v>1</v>
          </cell>
          <cell r="T275">
            <v>1</v>
          </cell>
          <cell r="U275" t="str">
            <v>dalles sur plots</v>
          </cell>
          <cell r="V275">
            <v>0</v>
          </cell>
          <cell r="W275" t="str">
            <v>R+5</v>
          </cell>
          <cell r="X275">
            <v>0</v>
          </cell>
          <cell r="Y275">
            <v>0</v>
          </cell>
          <cell r="Z275">
            <v>2008</v>
          </cell>
          <cell r="AB275">
            <v>2</v>
          </cell>
          <cell r="AC275">
            <v>2</v>
          </cell>
          <cell r="AD275">
            <v>2</v>
          </cell>
          <cell r="AE275">
            <v>2</v>
          </cell>
        </row>
        <row r="276">
          <cell r="A276">
            <v>225</v>
          </cell>
          <cell r="N276">
            <v>272</v>
          </cell>
          <cell r="O276" t="str">
            <v>PILOTAGE</v>
          </cell>
          <cell r="P276" t="str">
            <v>PILOTAGE ENCADREMENT</v>
          </cell>
          <cell r="Q276" t="str">
            <v>PILOTAGE ET ASSISTANCE A LA GESTION</v>
          </cell>
          <cell r="R276" t="str">
            <v>PILOTAGE ET ASSISTANCE A LA GESTION</v>
          </cell>
          <cell r="S276">
            <v>15</v>
          </cell>
          <cell r="T276">
            <v>0</v>
          </cell>
          <cell r="AB276">
            <v>2</v>
          </cell>
          <cell r="AC276">
            <v>2</v>
          </cell>
          <cell r="AD276">
            <v>2</v>
          </cell>
          <cell r="AE276">
            <v>2</v>
          </cell>
          <cell r="AF276">
            <v>7</v>
          </cell>
        </row>
        <row r="277">
          <cell r="A277">
            <v>225</v>
          </cell>
          <cell r="N277">
            <v>273</v>
          </cell>
          <cell r="O277" t="str">
            <v>PRISE EN CHARGE - GPA</v>
          </cell>
          <cell r="P277" t="str">
            <v>PRISE EN CHARGE - ANNEE 1</v>
          </cell>
          <cell r="Q277" t="str">
            <v>prise en charge et gestion des garanties - ANNEE 1</v>
          </cell>
          <cell r="R277" t="str">
            <v>PRISE EN CHARGE</v>
          </cell>
          <cell r="S277">
            <v>19.7</v>
          </cell>
          <cell r="T277">
            <v>0</v>
          </cell>
          <cell r="AB277">
            <v>2</v>
          </cell>
          <cell r="AC277">
            <v>2</v>
          </cell>
          <cell r="AD277">
            <v>2</v>
          </cell>
          <cell r="AE277">
            <v>2</v>
          </cell>
          <cell r="BM277" t="str">
            <v>GTB</v>
          </cell>
          <cell r="BN277">
            <v>2750</v>
          </cell>
        </row>
        <row r="278">
          <cell r="A278">
            <v>225</v>
          </cell>
          <cell r="N278">
            <v>274</v>
          </cell>
          <cell r="O278" t="str">
            <v>GMAO</v>
          </cell>
          <cell r="P278" t="str">
            <v>Logiciel de GMAO + Licence client</v>
          </cell>
          <cell r="Q278" t="str">
            <v>Logiciel de GMAO + Licence client</v>
          </cell>
          <cell r="R278" t="str">
            <v>GMAO</v>
          </cell>
          <cell r="S278">
            <v>20</v>
          </cell>
          <cell r="T278">
            <v>0</v>
          </cell>
          <cell r="AB278">
            <v>2</v>
          </cell>
          <cell r="AC278">
            <v>2</v>
          </cell>
          <cell r="AD278">
            <v>2</v>
          </cell>
          <cell r="AE278">
            <v>2</v>
          </cell>
          <cell r="BK278" t="str">
            <v>Gmao</v>
          </cell>
          <cell r="BL278">
            <v>4500</v>
          </cell>
        </row>
        <row r="279">
          <cell r="N279">
            <v>275</v>
          </cell>
          <cell r="O279" t="str">
            <v>GMAO</v>
          </cell>
          <cell r="P279" t="str">
            <v>Matériel informatique</v>
          </cell>
          <cell r="Q279" t="str">
            <v>Matériel informatique</v>
          </cell>
          <cell r="R279" t="str">
            <v>GMAO</v>
          </cell>
          <cell r="S279">
            <v>1</v>
          </cell>
          <cell r="T279">
            <v>0</v>
          </cell>
          <cell r="AB279">
            <v>2</v>
          </cell>
          <cell r="AC279">
            <v>2</v>
          </cell>
          <cell r="AD279">
            <v>2</v>
          </cell>
          <cell r="AE279">
            <v>2</v>
          </cell>
          <cell r="BK279" t="str">
            <v>Matériel informatique</v>
          </cell>
          <cell r="BL279">
            <v>1360</v>
          </cell>
        </row>
        <row r="280">
          <cell r="N280">
            <v>276</v>
          </cell>
          <cell r="O280" t="str">
            <v>GMAO</v>
          </cell>
          <cell r="P280" t="str">
            <v>Initialisation de la base de données</v>
          </cell>
          <cell r="Q280" t="str">
            <v>Initialisation de la base de données</v>
          </cell>
          <cell r="R280" t="str">
            <v>GMAO</v>
          </cell>
          <cell r="S280">
            <v>1</v>
          </cell>
          <cell r="T280">
            <v>0</v>
          </cell>
          <cell r="AB280">
            <v>2</v>
          </cell>
          <cell r="AC280">
            <v>2</v>
          </cell>
          <cell r="AD280">
            <v>2</v>
          </cell>
          <cell r="AE280">
            <v>2</v>
          </cell>
        </row>
        <row r="281">
          <cell r="AB281">
            <v>2</v>
          </cell>
          <cell r="AC281">
            <v>2</v>
          </cell>
          <cell r="AD281">
            <v>2</v>
          </cell>
          <cell r="AE281">
            <v>2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Management"/>
      <sheetName val="Helpdesk"/>
      <sheetName val="PPM &amp; Reactive"/>
      <sheetName val="Cleaning"/>
      <sheetName val="Security"/>
      <sheetName val="SECURITY  OH &amp; P SPREAD"/>
      <sheetName val="Reception"/>
      <sheetName val="RECEPTION  OH &amp; P SPREAD"/>
      <sheetName val="Post"/>
      <sheetName val="POST  OH &amp; P SPREAD"/>
      <sheetName val="Reprographic"/>
      <sheetName val="REPROGRAPHIC  OH &amp; P SPREAD"/>
      <sheetName val="Catering"/>
      <sheetName val="Setting Up Operations"/>
    </sheetNames>
    <sheetDataSet>
      <sheetData sheetId="0"/>
      <sheetData sheetId="1"/>
      <sheetData sheetId="2"/>
      <sheetData sheetId="3"/>
      <sheetData sheetId="4"/>
      <sheetData sheetId="5">
        <row r="197">
          <cell r="P197">
            <v>1.1508460625708707</v>
          </cell>
        </row>
      </sheetData>
      <sheetData sheetId="6"/>
      <sheetData sheetId="7">
        <row r="197">
          <cell r="P197">
            <v>1.170052522049351</v>
          </cell>
        </row>
      </sheetData>
      <sheetData sheetId="8"/>
      <sheetData sheetId="9">
        <row r="197">
          <cell r="P197">
            <v>1.1548430612129468</v>
          </cell>
        </row>
      </sheetData>
      <sheetData sheetId="10"/>
      <sheetData sheetId="11">
        <row r="197">
          <cell r="P197">
            <v>1.1641702197839827</v>
          </cell>
        </row>
      </sheetData>
      <sheetData sheetId="12"/>
      <sheetData sheetId="13"/>
      <sheetData sheetId="1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Management"/>
      <sheetName val="Helpdesk"/>
      <sheetName val="PPM &amp; Reactive"/>
      <sheetName val="Cleaning"/>
      <sheetName val="Security"/>
      <sheetName val="SECURITY  OH &amp; P SPREAD"/>
      <sheetName val="Reception"/>
      <sheetName val="RECEPTION  OH &amp; P SPREAD"/>
      <sheetName val="Post"/>
      <sheetName val="POST  OH &amp; P SPREAD"/>
      <sheetName val="Reprographic"/>
      <sheetName val="REPROGRAPHIC  OH &amp; P SPREAD"/>
      <sheetName val="Catering"/>
      <sheetName val="Setting Up Operations"/>
    </sheetNames>
    <sheetDataSet>
      <sheetData sheetId="0"/>
      <sheetData sheetId="1"/>
      <sheetData sheetId="2"/>
      <sheetData sheetId="3"/>
      <sheetData sheetId="4"/>
      <sheetData sheetId="5">
        <row r="197">
          <cell r="P197">
            <v>1.153294734083226</v>
          </cell>
        </row>
      </sheetData>
      <sheetData sheetId="6"/>
      <sheetData sheetId="7"/>
      <sheetData sheetId="8"/>
      <sheetData sheetId="9">
        <row r="197">
          <cell r="P197">
            <v>1.1540368901584666</v>
          </cell>
        </row>
      </sheetData>
      <sheetData sheetId="10"/>
      <sheetData sheetId="11">
        <row r="197">
          <cell r="P197">
            <v>1.162306866362778</v>
          </cell>
        </row>
      </sheetData>
      <sheetData sheetId="12"/>
      <sheetData sheetId="13"/>
      <sheetData sheetId="1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eaning plus insitu oh &amp;p"/>
      <sheetName val="Cleaning (2)"/>
    </sheetNames>
    <sheetDataSet>
      <sheetData sheetId="0"/>
      <sheetData sheetId="1">
        <row r="314">
          <cell r="P314">
            <v>1.1392500132992889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theme="1"/>
    <pageSetUpPr fitToPage="1"/>
  </sheetPr>
  <dimension ref="A1:J15"/>
  <sheetViews>
    <sheetView showGridLines="0" view="pageBreakPreview" zoomScaleNormal="100" zoomScaleSheetLayoutView="100" workbookViewId="0">
      <selection activeCell="D22" sqref="D22"/>
    </sheetView>
  </sheetViews>
  <sheetFormatPr baseColWidth="10" defaultColWidth="11.42578125" defaultRowHeight="13.5" x14ac:dyDescent="0.25"/>
  <cols>
    <col min="1" max="1" width="5.42578125" style="18" customWidth="1"/>
    <col min="2" max="6" width="11.42578125" style="18"/>
    <col min="7" max="7" width="11" style="18" customWidth="1"/>
    <col min="8" max="16384" width="11.42578125" style="18"/>
  </cols>
  <sheetData>
    <row r="1" spans="1:10" x14ac:dyDescent="0.25">
      <c r="A1" s="40"/>
      <c r="B1" s="41"/>
      <c r="C1" s="41"/>
      <c r="D1" s="41"/>
      <c r="E1" s="41"/>
      <c r="F1" s="41"/>
      <c r="G1" s="41"/>
      <c r="H1" s="41"/>
      <c r="I1" s="41"/>
      <c r="J1" s="42"/>
    </row>
    <row r="2" spans="1:10" ht="29.25" customHeight="1" x14ac:dyDescent="0.25">
      <c r="A2" s="219" t="s">
        <v>125</v>
      </c>
      <c r="B2" s="220"/>
      <c r="C2" s="220"/>
      <c r="D2" s="220"/>
      <c r="E2" s="220"/>
      <c r="F2" s="220"/>
      <c r="G2" s="220"/>
      <c r="H2" s="220"/>
      <c r="I2" s="220"/>
      <c r="J2" s="221"/>
    </row>
    <row r="3" spans="1:10" x14ac:dyDescent="0.25">
      <c r="A3" s="43"/>
      <c r="B3" s="44"/>
      <c r="C3" s="44"/>
      <c r="D3" s="44"/>
      <c r="E3" s="44"/>
      <c r="F3" s="44"/>
      <c r="G3" s="44"/>
      <c r="H3" s="44"/>
      <c r="I3" s="44"/>
      <c r="J3" s="45"/>
    </row>
    <row r="4" spans="1:10" x14ac:dyDescent="0.25">
      <c r="A4" s="46"/>
      <c r="B4" s="44" t="s">
        <v>136</v>
      </c>
      <c r="C4" s="44"/>
      <c r="D4" s="44"/>
      <c r="E4" s="44"/>
      <c r="F4" s="44"/>
      <c r="G4" s="44"/>
      <c r="H4" s="44"/>
      <c r="I4" s="44"/>
      <c r="J4" s="45"/>
    </row>
    <row r="5" spans="1:10" x14ac:dyDescent="0.25">
      <c r="A5" s="43"/>
      <c r="B5" s="44"/>
      <c r="C5" s="44"/>
      <c r="D5" s="44"/>
      <c r="E5" s="44"/>
      <c r="F5" s="44"/>
      <c r="G5" s="44"/>
      <c r="H5" s="44"/>
      <c r="I5" s="44"/>
      <c r="J5" s="45"/>
    </row>
    <row r="6" spans="1:10" x14ac:dyDescent="0.25">
      <c r="A6" s="43"/>
      <c r="B6" s="44" t="s">
        <v>137</v>
      </c>
      <c r="C6" s="44"/>
      <c r="D6" s="44"/>
      <c r="E6" s="44"/>
      <c r="F6" s="44"/>
      <c r="G6" s="44"/>
      <c r="H6" s="44"/>
      <c r="I6" s="44"/>
      <c r="J6" s="45"/>
    </row>
    <row r="7" spans="1:10" ht="20.100000000000001" customHeight="1" x14ac:dyDescent="0.25">
      <c r="A7" s="43"/>
      <c r="B7" s="44"/>
      <c r="C7" s="44" t="s">
        <v>131</v>
      </c>
      <c r="D7" s="44"/>
      <c r="E7" s="44"/>
      <c r="F7" s="44"/>
      <c r="G7" s="44"/>
      <c r="H7" s="44"/>
      <c r="I7" s="44"/>
      <c r="J7" s="45"/>
    </row>
    <row r="8" spans="1:10" ht="19.5" customHeight="1" x14ac:dyDescent="0.25">
      <c r="A8" s="43"/>
      <c r="B8" s="44"/>
      <c r="C8" s="44" t="s">
        <v>132</v>
      </c>
      <c r="D8" s="44"/>
      <c r="E8" s="44"/>
      <c r="F8" s="44"/>
      <c r="G8" s="44"/>
      <c r="H8" s="44"/>
      <c r="I8" s="44"/>
      <c r="J8" s="45"/>
    </row>
    <row r="9" spans="1:10" ht="20.100000000000001" customHeight="1" x14ac:dyDescent="0.25">
      <c r="A9" s="43"/>
      <c r="B9" s="44"/>
      <c r="C9" s="44" t="s">
        <v>133</v>
      </c>
      <c r="D9" s="44"/>
      <c r="E9" s="44"/>
      <c r="F9" s="44"/>
      <c r="G9" s="44"/>
      <c r="H9" s="44"/>
      <c r="I9" s="44"/>
      <c r="J9" s="45"/>
    </row>
    <row r="10" spans="1:10" ht="20.100000000000001" customHeight="1" x14ac:dyDescent="0.25">
      <c r="A10" s="43"/>
      <c r="B10" s="44"/>
      <c r="C10" s="44" t="s">
        <v>134</v>
      </c>
      <c r="D10" s="44"/>
      <c r="E10" s="44"/>
      <c r="F10" s="44"/>
      <c r="G10" s="44"/>
      <c r="H10" s="44"/>
      <c r="I10" s="44"/>
      <c r="J10" s="45"/>
    </row>
    <row r="11" spans="1:10" ht="20.100000000000001" customHeight="1" x14ac:dyDescent="0.25">
      <c r="A11" s="43"/>
      <c r="B11" s="44"/>
      <c r="C11" s="44" t="s">
        <v>135</v>
      </c>
      <c r="D11" s="44"/>
      <c r="E11" s="44"/>
      <c r="F11" s="44"/>
      <c r="G11" s="44"/>
      <c r="H11" s="44"/>
      <c r="I11" s="44"/>
      <c r="J11" s="45"/>
    </row>
    <row r="12" spans="1:10" ht="20.100000000000001" customHeight="1" x14ac:dyDescent="0.25">
      <c r="A12" s="43"/>
      <c r="B12" s="44"/>
      <c r="C12" s="44"/>
      <c r="D12" s="44"/>
      <c r="E12" s="44"/>
      <c r="F12" s="44"/>
      <c r="G12" s="44"/>
      <c r="H12" s="44"/>
      <c r="I12" s="44"/>
      <c r="J12" s="45"/>
    </row>
    <row r="13" spans="1:10" ht="20.100000000000001" customHeight="1" x14ac:dyDescent="0.25">
      <c r="A13" s="43"/>
      <c r="B13" s="47"/>
      <c r="C13" s="44"/>
      <c r="D13" s="44"/>
      <c r="E13" s="44"/>
      <c r="F13" s="44"/>
      <c r="G13" s="44"/>
      <c r="H13" s="44"/>
      <c r="I13" s="44"/>
      <c r="J13" s="45"/>
    </row>
    <row r="14" spans="1:10" ht="9.75" customHeight="1" x14ac:dyDescent="0.25">
      <c r="A14" s="43"/>
      <c r="B14" s="44"/>
      <c r="C14" s="44"/>
      <c r="D14" s="44"/>
      <c r="E14" s="44"/>
      <c r="F14" s="44"/>
      <c r="G14" s="44"/>
      <c r="H14" s="44"/>
      <c r="I14" s="44"/>
      <c r="J14" s="45"/>
    </row>
    <row r="15" spans="1:10" ht="42" customHeight="1" thickBot="1" x14ac:dyDescent="0.3">
      <c r="A15" s="48"/>
      <c r="B15" s="217" t="s">
        <v>29</v>
      </c>
      <c r="C15" s="217"/>
      <c r="D15" s="217"/>
      <c r="E15" s="217"/>
      <c r="F15" s="217"/>
      <c r="G15" s="217"/>
      <c r="H15" s="217"/>
      <c r="I15" s="217"/>
      <c r="J15" s="218"/>
    </row>
  </sheetData>
  <sheetProtection selectLockedCells="1"/>
  <mergeCells count="2">
    <mergeCell ref="B15:J15"/>
    <mergeCell ref="A2:J2"/>
  </mergeCells>
  <phoneticPr fontId="16" type="noConversion"/>
  <printOptions horizontalCentered="1"/>
  <pageMargins left="0.59055118110236227" right="0.59055118110236227" top="0.94488188976377963" bottom="0.43307086614173229" header="0.35433070866141736" footer="0.23622047244094491"/>
  <pageSetup paperSize="9" scale="84" fitToHeight="0" orientation="portrait" horizontalDpi="1200" verticalDpi="1200" r:id="rId1"/>
  <headerFooter alignWithMargins="0">
    <oddHeader>&amp;LMT RESIDENCES&amp;RAnnexe 1</oddHeader>
    <oddFooter>&amp;L&amp;F / &amp;A&amp;RContrat Multitechnique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1"/>
  <sheetViews>
    <sheetView showGridLines="0" view="pageBreakPreview" zoomScaleNormal="80" zoomScaleSheetLayoutView="100" zoomScalePageLayoutView="60" workbookViewId="0">
      <selection activeCell="B29" sqref="B29"/>
    </sheetView>
  </sheetViews>
  <sheetFormatPr baseColWidth="10" defaultRowHeight="13.5" x14ac:dyDescent="0.2"/>
  <cols>
    <col min="1" max="1" width="45.7109375" style="166" customWidth="1"/>
    <col min="2" max="13" width="13.7109375" style="166" customWidth="1"/>
    <col min="14" max="14" width="11.42578125" style="177" customWidth="1"/>
    <col min="15" max="255" width="11.42578125" style="166"/>
    <col min="256" max="256" width="45.7109375" style="166" customWidth="1"/>
    <col min="257" max="268" width="10" style="166" customWidth="1"/>
    <col min="269" max="511" width="11.42578125" style="166"/>
    <col min="512" max="512" width="45.7109375" style="166" customWidth="1"/>
    <col min="513" max="524" width="10" style="166" customWidth="1"/>
    <col min="525" max="767" width="11.42578125" style="166"/>
    <col min="768" max="768" width="45.7109375" style="166" customWidth="1"/>
    <col min="769" max="780" width="10" style="166" customWidth="1"/>
    <col min="781" max="1023" width="11.42578125" style="166"/>
    <col min="1024" max="1024" width="45.7109375" style="166" customWidth="1"/>
    <col min="1025" max="1036" width="10" style="166" customWidth="1"/>
    <col min="1037" max="1279" width="11.42578125" style="166"/>
    <col min="1280" max="1280" width="45.7109375" style="166" customWidth="1"/>
    <col min="1281" max="1292" width="10" style="166" customWidth="1"/>
    <col min="1293" max="1535" width="11.42578125" style="166"/>
    <col min="1536" max="1536" width="45.7109375" style="166" customWidth="1"/>
    <col min="1537" max="1548" width="10" style="166" customWidth="1"/>
    <col min="1549" max="1791" width="11.42578125" style="166"/>
    <col min="1792" max="1792" width="45.7109375" style="166" customWidth="1"/>
    <col min="1793" max="1804" width="10" style="166" customWidth="1"/>
    <col min="1805" max="2047" width="11.42578125" style="166"/>
    <col min="2048" max="2048" width="45.7109375" style="166" customWidth="1"/>
    <col min="2049" max="2060" width="10" style="166" customWidth="1"/>
    <col min="2061" max="2303" width="11.42578125" style="166"/>
    <col min="2304" max="2304" width="45.7109375" style="166" customWidth="1"/>
    <col min="2305" max="2316" width="10" style="166" customWidth="1"/>
    <col min="2317" max="2559" width="11.42578125" style="166"/>
    <col min="2560" max="2560" width="45.7109375" style="166" customWidth="1"/>
    <col min="2561" max="2572" width="10" style="166" customWidth="1"/>
    <col min="2573" max="2815" width="11.42578125" style="166"/>
    <col min="2816" max="2816" width="45.7109375" style="166" customWidth="1"/>
    <col min="2817" max="2828" width="10" style="166" customWidth="1"/>
    <col min="2829" max="3071" width="11.42578125" style="166"/>
    <col min="3072" max="3072" width="45.7109375" style="166" customWidth="1"/>
    <col min="3073" max="3084" width="10" style="166" customWidth="1"/>
    <col min="3085" max="3327" width="11.42578125" style="166"/>
    <col min="3328" max="3328" width="45.7109375" style="166" customWidth="1"/>
    <col min="3329" max="3340" width="10" style="166" customWidth="1"/>
    <col min="3341" max="3583" width="11.42578125" style="166"/>
    <col min="3584" max="3584" width="45.7109375" style="166" customWidth="1"/>
    <col min="3585" max="3596" width="10" style="166" customWidth="1"/>
    <col min="3597" max="3839" width="11.42578125" style="166"/>
    <col min="3840" max="3840" width="45.7109375" style="166" customWidth="1"/>
    <col min="3841" max="3852" width="10" style="166" customWidth="1"/>
    <col min="3853" max="4095" width="11.42578125" style="166"/>
    <col min="4096" max="4096" width="45.7109375" style="166" customWidth="1"/>
    <col min="4097" max="4108" width="10" style="166" customWidth="1"/>
    <col min="4109" max="4351" width="11.42578125" style="166"/>
    <col min="4352" max="4352" width="45.7109375" style="166" customWidth="1"/>
    <col min="4353" max="4364" width="10" style="166" customWidth="1"/>
    <col min="4365" max="4607" width="11.42578125" style="166"/>
    <col min="4608" max="4608" width="45.7109375" style="166" customWidth="1"/>
    <col min="4609" max="4620" width="10" style="166" customWidth="1"/>
    <col min="4621" max="4863" width="11.42578125" style="166"/>
    <col min="4864" max="4864" width="45.7109375" style="166" customWidth="1"/>
    <col min="4865" max="4876" width="10" style="166" customWidth="1"/>
    <col min="4877" max="5119" width="11.42578125" style="166"/>
    <col min="5120" max="5120" width="45.7109375" style="166" customWidth="1"/>
    <col min="5121" max="5132" width="10" style="166" customWidth="1"/>
    <col min="5133" max="5375" width="11.42578125" style="166"/>
    <col min="5376" max="5376" width="45.7109375" style="166" customWidth="1"/>
    <col min="5377" max="5388" width="10" style="166" customWidth="1"/>
    <col min="5389" max="5631" width="11.42578125" style="166"/>
    <col min="5632" max="5632" width="45.7109375" style="166" customWidth="1"/>
    <col min="5633" max="5644" width="10" style="166" customWidth="1"/>
    <col min="5645" max="5887" width="11.42578125" style="166"/>
    <col min="5888" max="5888" width="45.7109375" style="166" customWidth="1"/>
    <col min="5889" max="5900" width="10" style="166" customWidth="1"/>
    <col min="5901" max="6143" width="11.42578125" style="166"/>
    <col min="6144" max="6144" width="45.7109375" style="166" customWidth="1"/>
    <col min="6145" max="6156" width="10" style="166" customWidth="1"/>
    <col min="6157" max="6399" width="11.42578125" style="166"/>
    <col min="6400" max="6400" width="45.7109375" style="166" customWidth="1"/>
    <col min="6401" max="6412" width="10" style="166" customWidth="1"/>
    <col min="6413" max="6655" width="11.42578125" style="166"/>
    <col min="6656" max="6656" width="45.7109375" style="166" customWidth="1"/>
    <col min="6657" max="6668" width="10" style="166" customWidth="1"/>
    <col min="6669" max="6911" width="11.42578125" style="166"/>
    <col min="6912" max="6912" width="45.7109375" style="166" customWidth="1"/>
    <col min="6913" max="6924" width="10" style="166" customWidth="1"/>
    <col min="6925" max="7167" width="11.42578125" style="166"/>
    <col min="7168" max="7168" width="45.7109375" style="166" customWidth="1"/>
    <col min="7169" max="7180" width="10" style="166" customWidth="1"/>
    <col min="7181" max="7423" width="11.42578125" style="166"/>
    <col min="7424" max="7424" width="45.7109375" style="166" customWidth="1"/>
    <col min="7425" max="7436" width="10" style="166" customWidth="1"/>
    <col min="7437" max="7679" width="11.42578125" style="166"/>
    <col min="7680" max="7680" width="45.7109375" style="166" customWidth="1"/>
    <col min="7681" max="7692" width="10" style="166" customWidth="1"/>
    <col min="7693" max="7935" width="11.42578125" style="166"/>
    <col min="7936" max="7936" width="45.7109375" style="166" customWidth="1"/>
    <col min="7937" max="7948" width="10" style="166" customWidth="1"/>
    <col min="7949" max="8191" width="11.42578125" style="166"/>
    <col min="8192" max="8192" width="45.7109375" style="166" customWidth="1"/>
    <col min="8193" max="8204" width="10" style="166" customWidth="1"/>
    <col min="8205" max="8447" width="11.42578125" style="166"/>
    <col min="8448" max="8448" width="45.7109375" style="166" customWidth="1"/>
    <col min="8449" max="8460" width="10" style="166" customWidth="1"/>
    <col min="8461" max="8703" width="11.42578125" style="166"/>
    <col min="8704" max="8704" width="45.7109375" style="166" customWidth="1"/>
    <col min="8705" max="8716" width="10" style="166" customWidth="1"/>
    <col min="8717" max="8959" width="11.42578125" style="166"/>
    <col min="8960" max="8960" width="45.7109375" style="166" customWidth="1"/>
    <col min="8961" max="8972" width="10" style="166" customWidth="1"/>
    <col min="8973" max="9215" width="11.42578125" style="166"/>
    <col min="9216" max="9216" width="45.7109375" style="166" customWidth="1"/>
    <col min="9217" max="9228" width="10" style="166" customWidth="1"/>
    <col min="9229" max="9471" width="11.42578125" style="166"/>
    <col min="9472" max="9472" width="45.7109375" style="166" customWidth="1"/>
    <col min="9473" max="9484" width="10" style="166" customWidth="1"/>
    <col min="9485" max="9727" width="11.42578125" style="166"/>
    <col min="9728" max="9728" width="45.7109375" style="166" customWidth="1"/>
    <col min="9729" max="9740" width="10" style="166" customWidth="1"/>
    <col min="9741" max="9983" width="11.42578125" style="166"/>
    <col min="9984" max="9984" width="45.7109375" style="166" customWidth="1"/>
    <col min="9985" max="9996" width="10" style="166" customWidth="1"/>
    <col min="9997" max="10239" width="11.42578125" style="166"/>
    <col min="10240" max="10240" width="45.7109375" style="166" customWidth="1"/>
    <col min="10241" max="10252" width="10" style="166" customWidth="1"/>
    <col min="10253" max="10495" width="11.42578125" style="166"/>
    <col min="10496" max="10496" width="45.7109375" style="166" customWidth="1"/>
    <col min="10497" max="10508" width="10" style="166" customWidth="1"/>
    <col min="10509" max="10751" width="11.42578125" style="166"/>
    <col min="10752" max="10752" width="45.7109375" style="166" customWidth="1"/>
    <col min="10753" max="10764" width="10" style="166" customWidth="1"/>
    <col min="10765" max="11007" width="11.42578125" style="166"/>
    <col min="11008" max="11008" width="45.7109375" style="166" customWidth="1"/>
    <col min="11009" max="11020" width="10" style="166" customWidth="1"/>
    <col min="11021" max="11263" width="11.42578125" style="166"/>
    <col min="11264" max="11264" width="45.7109375" style="166" customWidth="1"/>
    <col min="11265" max="11276" width="10" style="166" customWidth="1"/>
    <col min="11277" max="11519" width="11.42578125" style="166"/>
    <col min="11520" max="11520" width="45.7109375" style="166" customWidth="1"/>
    <col min="11521" max="11532" width="10" style="166" customWidth="1"/>
    <col min="11533" max="11775" width="11.42578125" style="166"/>
    <col min="11776" max="11776" width="45.7109375" style="166" customWidth="1"/>
    <col min="11777" max="11788" width="10" style="166" customWidth="1"/>
    <col min="11789" max="12031" width="11.42578125" style="166"/>
    <col min="12032" max="12032" width="45.7109375" style="166" customWidth="1"/>
    <col min="12033" max="12044" width="10" style="166" customWidth="1"/>
    <col min="12045" max="12287" width="11.42578125" style="166"/>
    <col min="12288" max="12288" width="45.7109375" style="166" customWidth="1"/>
    <col min="12289" max="12300" width="10" style="166" customWidth="1"/>
    <col min="12301" max="12543" width="11.42578125" style="166"/>
    <col min="12544" max="12544" width="45.7109375" style="166" customWidth="1"/>
    <col min="12545" max="12556" width="10" style="166" customWidth="1"/>
    <col min="12557" max="12799" width="11.42578125" style="166"/>
    <col min="12800" max="12800" width="45.7109375" style="166" customWidth="1"/>
    <col min="12801" max="12812" width="10" style="166" customWidth="1"/>
    <col min="12813" max="13055" width="11.42578125" style="166"/>
    <col min="13056" max="13056" width="45.7109375" style="166" customWidth="1"/>
    <col min="13057" max="13068" width="10" style="166" customWidth="1"/>
    <col min="13069" max="13311" width="11.42578125" style="166"/>
    <col min="13312" max="13312" width="45.7109375" style="166" customWidth="1"/>
    <col min="13313" max="13324" width="10" style="166" customWidth="1"/>
    <col min="13325" max="13567" width="11.42578125" style="166"/>
    <col min="13568" max="13568" width="45.7109375" style="166" customWidth="1"/>
    <col min="13569" max="13580" width="10" style="166" customWidth="1"/>
    <col min="13581" max="13823" width="11.42578125" style="166"/>
    <col min="13824" max="13824" width="45.7109375" style="166" customWidth="1"/>
    <col min="13825" max="13836" width="10" style="166" customWidth="1"/>
    <col min="13837" max="14079" width="11.42578125" style="166"/>
    <col min="14080" max="14080" width="45.7109375" style="166" customWidth="1"/>
    <col min="14081" max="14092" width="10" style="166" customWidth="1"/>
    <col min="14093" max="14335" width="11.42578125" style="166"/>
    <col min="14336" max="14336" width="45.7109375" style="166" customWidth="1"/>
    <col min="14337" max="14348" width="10" style="166" customWidth="1"/>
    <col min="14349" max="14591" width="11.42578125" style="166"/>
    <col min="14592" max="14592" width="45.7109375" style="166" customWidth="1"/>
    <col min="14593" max="14604" width="10" style="166" customWidth="1"/>
    <col min="14605" max="14847" width="11.42578125" style="166"/>
    <col min="14848" max="14848" width="45.7109375" style="166" customWidth="1"/>
    <col min="14849" max="14860" width="10" style="166" customWidth="1"/>
    <col min="14861" max="15103" width="11.42578125" style="166"/>
    <col min="15104" max="15104" width="45.7109375" style="166" customWidth="1"/>
    <col min="15105" max="15116" width="10" style="166" customWidth="1"/>
    <col min="15117" max="15359" width="11.42578125" style="166"/>
    <col min="15360" max="15360" width="45.7109375" style="166" customWidth="1"/>
    <col min="15361" max="15372" width="10" style="166" customWidth="1"/>
    <col min="15373" max="15615" width="11.42578125" style="166"/>
    <col min="15616" max="15616" width="45.7109375" style="166" customWidth="1"/>
    <col min="15617" max="15628" width="10" style="166" customWidth="1"/>
    <col min="15629" max="15871" width="11.42578125" style="166"/>
    <col min="15872" max="15872" width="45.7109375" style="166" customWidth="1"/>
    <col min="15873" max="15884" width="10" style="166" customWidth="1"/>
    <col min="15885" max="16127" width="11.42578125" style="166"/>
    <col min="16128" max="16128" width="45.7109375" style="166" customWidth="1"/>
    <col min="16129" max="16140" width="10" style="166" customWidth="1"/>
    <col min="16141" max="16384" width="11.42578125" style="166"/>
  </cols>
  <sheetData>
    <row r="1" spans="1:14" ht="30" customHeight="1" x14ac:dyDescent="0.2">
      <c r="A1" s="230" t="s">
        <v>94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</row>
    <row r="2" spans="1:14" ht="23.25" customHeight="1" thickBot="1" x14ac:dyDescent="0.25">
      <c r="A2" s="284"/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</row>
    <row r="3" spans="1:14" ht="30" customHeight="1" x14ac:dyDescent="0.2">
      <c r="A3" s="197" t="s">
        <v>41</v>
      </c>
      <c r="B3" s="289" t="s">
        <v>63</v>
      </c>
      <c r="C3" s="289"/>
      <c r="D3" s="289"/>
      <c r="E3" s="289"/>
      <c r="F3" s="289"/>
      <c r="G3" s="289"/>
      <c r="H3" s="289"/>
      <c r="I3" s="289"/>
      <c r="J3" s="289"/>
      <c r="K3" s="289"/>
      <c r="L3" s="289"/>
      <c r="M3" s="289"/>
      <c r="N3" s="290" t="s">
        <v>64</v>
      </c>
    </row>
    <row r="4" spans="1:14" ht="28.5" customHeight="1" x14ac:dyDescent="0.2">
      <c r="A4" s="198" t="s">
        <v>65</v>
      </c>
      <c r="B4" s="199" t="str">
        <f>'Fiches Mission A et B'!A3</f>
        <v>Qualification 1</v>
      </c>
      <c r="C4" s="199" t="str">
        <f>'Fiches Mission A et B'!A9</f>
        <v>Qualification 2</v>
      </c>
      <c r="D4" s="199" t="str">
        <f>'Fiches Mission A et B'!A15</f>
        <v>Qualification 3</v>
      </c>
      <c r="E4" s="199" t="str">
        <f>'Fiches Mission A et B'!A21</f>
        <v>Qualification 4</v>
      </c>
      <c r="F4" s="199" t="str">
        <f>'Fiches Mission A et B'!A27</f>
        <v>Qualification 5</v>
      </c>
      <c r="G4" s="199" t="str">
        <f>'Fiches Mission A et B'!A33</f>
        <v>Qualification 6</v>
      </c>
      <c r="H4" s="199" t="str">
        <f>'Fiches Mission A et B'!A39</f>
        <v>Qualification 7</v>
      </c>
      <c r="I4" s="199" t="str">
        <f>'Fiches Mission A et B'!A45</f>
        <v>Qualification 8</v>
      </c>
      <c r="J4" s="199" t="str">
        <f>'Fiches Mission A et B'!A50</f>
        <v>Qualification 9</v>
      </c>
      <c r="K4" s="199" t="str">
        <f>'Fiches Mission A et B'!A55</f>
        <v>Qualification 10</v>
      </c>
      <c r="L4" s="199" t="str">
        <f>'Fiches Mission A et B'!A60</f>
        <v>Qualification 11</v>
      </c>
      <c r="M4" s="199" t="str">
        <f>'Fiches Mission A et B'!A65</f>
        <v>Qualification 12</v>
      </c>
      <c r="N4" s="291"/>
    </row>
    <row r="5" spans="1:14" ht="52.5" customHeight="1" thickBot="1" x14ac:dyDescent="0.25">
      <c r="A5" s="200" t="s">
        <v>66</v>
      </c>
      <c r="B5" s="201">
        <f>'Fiches Mission A et B'!B4</f>
        <v>0</v>
      </c>
      <c r="C5" s="201">
        <f>'Fiches Mission A et B'!B10</f>
        <v>0</v>
      </c>
      <c r="D5" s="201">
        <f>'Fiches Mission A et B'!B16</f>
        <v>0</v>
      </c>
      <c r="E5" s="201">
        <f>'Fiches Mission A et B'!B22</f>
        <v>0</v>
      </c>
      <c r="F5" s="201">
        <f>'Fiches Mission A et B'!B28</f>
        <v>0</v>
      </c>
      <c r="G5" s="201">
        <f>'Fiches Mission A et B'!B34</f>
        <v>0</v>
      </c>
      <c r="H5" s="201">
        <f>'Fiches Mission A et B'!B40</f>
        <v>0</v>
      </c>
      <c r="I5" s="201">
        <f>'Fiches Mission A et B'!B46</f>
        <v>0</v>
      </c>
      <c r="J5" s="201">
        <f>'Fiches Mission A et B'!B51</f>
        <v>0</v>
      </c>
      <c r="K5" s="201">
        <f>'Fiches Mission A et B'!B56</f>
        <v>0</v>
      </c>
      <c r="L5" s="201">
        <f>'Fiches Mission A et B'!B61</f>
        <v>0</v>
      </c>
      <c r="M5" s="201">
        <f>'Fiches Mission A et B'!B66</f>
        <v>0</v>
      </c>
      <c r="N5" s="292"/>
    </row>
    <row r="6" spans="1:14" ht="27" customHeight="1" thickBot="1" x14ac:dyDescent="0.25">
      <c r="A6" s="178" t="s">
        <v>74</v>
      </c>
      <c r="B6" s="179"/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80"/>
    </row>
    <row r="7" spans="1:14" ht="27" customHeight="1" thickBot="1" x14ac:dyDescent="0.25">
      <c r="A7" s="181" t="s">
        <v>50</v>
      </c>
      <c r="B7" s="182">
        <f t="shared" ref="B7:N7" si="0">SUBTOTAL(9,B8:B9)</f>
        <v>0</v>
      </c>
      <c r="C7" s="183">
        <f t="shared" si="0"/>
        <v>0</v>
      </c>
      <c r="D7" s="183">
        <f t="shared" si="0"/>
        <v>0</v>
      </c>
      <c r="E7" s="183">
        <f t="shared" si="0"/>
        <v>0</v>
      </c>
      <c r="F7" s="183">
        <f t="shared" si="0"/>
        <v>0</v>
      </c>
      <c r="G7" s="183">
        <f t="shared" si="0"/>
        <v>0</v>
      </c>
      <c r="H7" s="183">
        <f t="shared" si="0"/>
        <v>0</v>
      </c>
      <c r="I7" s="183">
        <f t="shared" si="0"/>
        <v>0</v>
      </c>
      <c r="J7" s="183">
        <f t="shared" si="0"/>
        <v>0</v>
      </c>
      <c r="K7" s="183">
        <f t="shared" si="0"/>
        <v>0</v>
      </c>
      <c r="L7" s="183">
        <f t="shared" si="0"/>
        <v>0</v>
      </c>
      <c r="M7" s="183">
        <f t="shared" si="0"/>
        <v>0</v>
      </c>
      <c r="N7" s="184">
        <f t="shared" si="0"/>
        <v>0</v>
      </c>
    </row>
    <row r="8" spans="1:14" ht="27" customHeight="1" thickTop="1" x14ac:dyDescent="0.2">
      <c r="A8" s="185" t="s">
        <v>68</v>
      </c>
      <c r="B8" s="202"/>
      <c r="C8" s="203"/>
      <c r="D8" s="203"/>
      <c r="E8" s="203"/>
      <c r="F8" s="203"/>
      <c r="G8" s="203"/>
      <c r="H8" s="203"/>
      <c r="I8" s="203"/>
      <c r="J8" s="203"/>
      <c r="K8" s="203"/>
      <c r="L8" s="203"/>
      <c r="M8" s="203"/>
      <c r="N8" s="186">
        <f>SUM(B8:M8)</f>
        <v>0</v>
      </c>
    </row>
    <row r="9" spans="1:14" ht="27" customHeight="1" thickBot="1" x14ac:dyDescent="0.25">
      <c r="A9" s="187" t="s">
        <v>69</v>
      </c>
      <c r="B9" s="204"/>
      <c r="C9" s="205"/>
      <c r="D9" s="205"/>
      <c r="E9" s="205"/>
      <c r="F9" s="205"/>
      <c r="G9" s="205"/>
      <c r="H9" s="205"/>
      <c r="I9" s="205"/>
      <c r="J9" s="205"/>
      <c r="K9" s="205"/>
      <c r="L9" s="205"/>
      <c r="M9" s="205"/>
      <c r="N9" s="188">
        <f>SUM(B9:M9)</f>
        <v>0</v>
      </c>
    </row>
    <row r="10" spans="1:14" ht="27" customHeight="1" thickBot="1" x14ac:dyDescent="0.25">
      <c r="A10" s="189" t="s">
        <v>51</v>
      </c>
      <c r="B10" s="190">
        <f t="shared" ref="B10:N10" si="1">SUBTOTAL(9,B11:B12)</f>
        <v>0</v>
      </c>
      <c r="C10" s="191">
        <f t="shared" si="1"/>
        <v>0</v>
      </c>
      <c r="D10" s="191">
        <f t="shared" si="1"/>
        <v>0</v>
      </c>
      <c r="E10" s="191">
        <f t="shared" si="1"/>
        <v>0</v>
      </c>
      <c r="F10" s="191">
        <f t="shared" si="1"/>
        <v>0</v>
      </c>
      <c r="G10" s="191">
        <f t="shared" si="1"/>
        <v>0</v>
      </c>
      <c r="H10" s="191">
        <f t="shared" si="1"/>
        <v>0</v>
      </c>
      <c r="I10" s="191">
        <f t="shared" si="1"/>
        <v>0</v>
      </c>
      <c r="J10" s="191">
        <f t="shared" si="1"/>
        <v>0</v>
      </c>
      <c r="K10" s="191">
        <f t="shared" si="1"/>
        <v>0</v>
      </c>
      <c r="L10" s="191">
        <f t="shared" si="1"/>
        <v>0</v>
      </c>
      <c r="M10" s="191">
        <f t="shared" si="1"/>
        <v>0</v>
      </c>
      <c r="N10" s="192">
        <f t="shared" si="1"/>
        <v>0</v>
      </c>
    </row>
    <row r="11" spans="1:14" ht="27" customHeight="1" thickTop="1" x14ac:dyDescent="0.2">
      <c r="A11" s="185" t="s">
        <v>75</v>
      </c>
      <c r="B11" s="202"/>
      <c r="C11" s="203"/>
      <c r="D11" s="203"/>
      <c r="E11" s="203"/>
      <c r="F11" s="203"/>
      <c r="G11" s="203"/>
      <c r="H11" s="203"/>
      <c r="I11" s="203"/>
      <c r="J11" s="203"/>
      <c r="K11" s="203"/>
      <c r="L11" s="203"/>
      <c r="M11" s="203"/>
      <c r="N11" s="186">
        <f>SUM(B11:M11)</f>
        <v>0</v>
      </c>
    </row>
    <row r="12" spans="1:14" ht="27" customHeight="1" thickBot="1" x14ac:dyDescent="0.25">
      <c r="A12" s="187" t="s">
        <v>76</v>
      </c>
      <c r="B12" s="204"/>
      <c r="C12" s="205"/>
      <c r="D12" s="205"/>
      <c r="E12" s="205"/>
      <c r="F12" s="205"/>
      <c r="G12" s="205"/>
      <c r="H12" s="205"/>
      <c r="I12" s="205"/>
      <c r="J12" s="205"/>
      <c r="K12" s="205"/>
      <c r="L12" s="205"/>
      <c r="M12" s="205"/>
      <c r="N12" s="188">
        <f>SUM(B12:M12)</f>
        <v>0</v>
      </c>
    </row>
    <row r="13" spans="1:14" ht="27" customHeight="1" thickBot="1" x14ac:dyDescent="0.25">
      <c r="A13" s="189" t="s">
        <v>52</v>
      </c>
      <c r="B13" s="190">
        <f t="shared" ref="B13:N13" si="2">SUBTOTAL(9,B14:B15)</f>
        <v>0</v>
      </c>
      <c r="C13" s="191">
        <f t="shared" si="2"/>
        <v>0</v>
      </c>
      <c r="D13" s="191">
        <f t="shared" si="2"/>
        <v>0</v>
      </c>
      <c r="E13" s="191">
        <f t="shared" si="2"/>
        <v>0</v>
      </c>
      <c r="F13" s="191">
        <f t="shared" si="2"/>
        <v>0</v>
      </c>
      <c r="G13" s="191">
        <f t="shared" si="2"/>
        <v>0</v>
      </c>
      <c r="H13" s="191">
        <f t="shared" si="2"/>
        <v>0</v>
      </c>
      <c r="I13" s="191">
        <f t="shared" si="2"/>
        <v>0</v>
      </c>
      <c r="J13" s="191">
        <f t="shared" si="2"/>
        <v>0</v>
      </c>
      <c r="K13" s="191">
        <f t="shared" si="2"/>
        <v>0</v>
      </c>
      <c r="L13" s="191">
        <f t="shared" si="2"/>
        <v>0</v>
      </c>
      <c r="M13" s="191">
        <f t="shared" si="2"/>
        <v>0</v>
      </c>
      <c r="N13" s="192">
        <f t="shared" si="2"/>
        <v>0</v>
      </c>
    </row>
    <row r="14" spans="1:14" ht="27" customHeight="1" thickTop="1" x14ac:dyDescent="0.2">
      <c r="A14" s="185" t="s">
        <v>77</v>
      </c>
      <c r="B14" s="202"/>
      <c r="C14" s="203"/>
      <c r="D14" s="203"/>
      <c r="E14" s="203"/>
      <c r="F14" s="203"/>
      <c r="G14" s="203"/>
      <c r="H14" s="203"/>
      <c r="I14" s="203"/>
      <c r="J14" s="203"/>
      <c r="K14" s="203"/>
      <c r="L14" s="203"/>
      <c r="M14" s="203"/>
      <c r="N14" s="186">
        <f>SUM(B14:M14)</f>
        <v>0</v>
      </c>
    </row>
    <row r="15" spans="1:14" ht="27" customHeight="1" thickBot="1" x14ac:dyDescent="0.25">
      <c r="A15" s="187" t="s">
        <v>78</v>
      </c>
      <c r="B15" s="204"/>
      <c r="C15" s="205"/>
      <c r="D15" s="205"/>
      <c r="E15" s="205"/>
      <c r="F15" s="205"/>
      <c r="G15" s="205"/>
      <c r="H15" s="205"/>
      <c r="I15" s="205"/>
      <c r="J15" s="205"/>
      <c r="K15" s="205"/>
      <c r="L15" s="205"/>
      <c r="M15" s="205"/>
      <c r="N15" s="188">
        <f>SUM(B15:M15)</f>
        <v>0</v>
      </c>
    </row>
    <row r="16" spans="1:14" ht="27" customHeight="1" thickBot="1" x14ac:dyDescent="0.25">
      <c r="A16" s="189" t="s">
        <v>53</v>
      </c>
      <c r="B16" s="190">
        <f t="shared" ref="B16:N16" si="3">SUBTOTAL(9,B17:B18)</f>
        <v>0</v>
      </c>
      <c r="C16" s="191">
        <f t="shared" si="3"/>
        <v>0</v>
      </c>
      <c r="D16" s="191">
        <f t="shared" si="3"/>
        <v>0</v>
      </c>
      <c r="E16" s="191">
        <f t="shared" si="3"/>
        <v>0</v>
      </c>
      <c r="F16" s="191">
        <f t="shared" si="3"/>
        <v>0</v>
      </c>
      <c r="G16" s="191">
        <f t="shared" si="3"/>
        <v>0</v>
      </c>
      <c r="H16" s="191">
        <f t="shared" si="3"/>
        <v>0</v>
      </c>
      <c r="I16" s="191">
        <f t="shared" si="3"/>
        <v>0</v>
      </c>
      <c r="J16" s="191">
        <f t="shared" si="3"/>
        <v>0</v>
      </c>
      <c r="K16" s="191">
        <f t="shared" si="3"/>
        <v>0</v>
      </c>
      <c r="L16" s="191">
        <f t="shared" si="3"/>
        <v>0</v>
      </c>
      <c r="M16" s="191">
        <f t="shared" si="3"/>
        <v>0</v>
      </c>
      <c r="N16" s="192">
        <f t="shared" si="3"/>
        <v>0</v>
      </c>
    </row>
    <row r="17" spans="1:14" ht="27" customHeight="1" thickTop="1" x14ac:dyDescent="0.2">
      <c r="A17" s="185" t="s">
        <v>77</v>
      </c>
      <c r="B17" s="202"/>
      <c r="C17" s="203"/>
      <c r="D17" s="203"/>
      <c r="E17" s="203"/>
      <c r="F17" s="203"/>
      <c r="G17" s="203"/>
      <c r="H17" s="203"/>
      <c r="I17" s="203"/>
      <c r="J17" s="203"/>
      <c r="K17" s="203"/>
      <c r="L17" s="203"/>
      <c r="M17" s="203"/>
      <c r="N17" s="186">
        <f>SUM(B17:M17)</f>
        <v>0</v>
      </c>
    </row>
    <row r="18" spans="1:14" ht="27" customHeight="1" thickBot="1" x14ac:dyDescent="0.25">
      <c r="A18" s="187" t="s">
        <v>78</v>
      </c>
      <c r="B18" s="204"/>
      <c r="C18" s="205"/>
      <c r="D18" s="205"/>
      <c r="E18" s="205"/>
      <c r="F18" s="205"/>
      <c r="G18" s="205"/>
      <c r="H18" s="205"/>
      <c r="I18" s="205"/>
      <c r="J18" s="205"/>
      <c r="K18" s="205"/>
      <c r="L18" s="205"/>
      <c r="M18" s="205"/>
      <c r="N18" s="188">
        <f>SUM(B18:M18)</f>
        <v>0</v>
      </c>
    </row>
    <row r="19" spans="1:14" ht="27" customHeight="1" thickBot="1" x14ac:dyDescent="0.25">
      <c r="A19" s="189" t="s">
        <v>54</v>
      </c>
      <c r="B19" s="190">
        <f t="shared" ref="B19:N19" si="4">SUBTOTAL(9,B20:B21)</f>
        <v>0</v>
      </c>
      <c r="C19" s="191">
        <f t="shared" si="4"/>
        <v>0</v>
      </c>
      <c r="D19" s="191">
        <f t="shared" si="4"/>
        <v>0</v>
      </c>
      <c r="E19" s="191">
        <f t="shared" si="4"/>
        <v>0</v>
      </c>
      <c r="F19" s="191">
        <f t="shared" si="4"/>
        <v>0</v>
      </c>
      <c r="G19" s="191">
        <f t="shared" si="4"/>
        <v>0</v>
      </c>
      <c r="H19" s="191">
        <f t="shared" si="4"/>
        <v>0</v>
      </c>
      <c r="I19" s="191">
        <f t="shared" si="4"/>
        <v>0</v>
      </c>
      <c r="J19" s="191">
        <f t="shared" si="4"/>
        <v>0</v>
      </c>
      <c r="K19" s="191">
        <f t="shared" si="4"/>
        <v>0</v>
      </c>
      <c r="L19" s="191">
        <f t="shared" si="4"/>
        <v>0</v>
      </c>
      <c r="M19" s="191">
        <f t="shared" si="4"/>
        <v>0</v>
      </c>
      <c r="N19" s="192">
        <f t="shared" si="4"/>
        <v>0</v>
      </c>
    </row>
    <row r="20" spans="1:14" ht="27" customHeight="1" thickTop="1" x14ac:dyDescent="0.2">
      <c r="A20" s="185" t="s">
        <v>77</v>
      </c>
      <c r="B20" s="202"/>
      <c r="C20" s="203"/>
      <c r="D20" s="203"/>
      <c r="E20" s="203"/>
      <c r="F20" s="203"/>
      <c r="G20" s="203"/>
      <c r="H20" s="203"/>
      <c r="I20" s="203"/>
      <c r="J20" s="203"/>
      <c r="K20" s="203"/>
      <c r="L20" s="203"/>
      <c r="M20" s="203"/>
      <c r="N20" s="186">
        <f>SUM(B20:M20)</f>
        <v>0</v>
      </c>
    </row>
    <row r="21" spans="1:14" ht="27" customHeight="1" thickBot="1" x14ac:dyDescent="0.25">
      <c r="A21" s="187" t="s">
        <v>78</v>
      </c>
      <c r="B21" s="204"/>
      <c r="C21" s="205"/>
      <c r="D21" s="205"/>
      <c r="E21" s="205"/>
      <c r="F21" s="205"/>
      <c r="G21" s="205"/>
      <c r="H21" s="205"/>
      <c r="I21" s="205"/>
      <c r="J21" s="205"/>
      <c r="K21" s="205"/>
      <c r="L21" s="205"/>
      <c r="M21" s="205"/>
      <c r="N21" s="188">
        <f>SUM(B21:M21)</f>
        <v>0</v>
      </c>
    </row>
    <row r="22" spans="1:14" ht="27" customHeight="1" thickBot="1" x14ac:dyDescent="0.25">
      <c r="A22" s="189" t="s">
        <v>55</v>
      </c>
      <c r="B22" s="190">
        <f t="shared" ref="B22:N22" si="5">SUBTOTAL(9,B23:B24)</f>
        <v>0</v>
      </c>
      <c r="C22" s="191">
        <f t="shared" si="5"/>
        <v>0</v>
      </c>
      <c r="D22" s="191">
        <f t="shared" si="5"/>
        <v>0</v>
      </c>
      <c r="E22" s="191">
        <f t="shared" si="5"/>
        <v>0</v>
      </c>
      <c r="F22" s="191">
        <f t="shared" si="5"/>
        <v>0</v>
      </c>
      <c r="G22" s="191">
        <f t="shared" si="5"/>
        <v>0</v>
      </c>
      <c r="H22" s="191">
        <f t="shared" si="5"/>
        <v>0</v>
      </c>
      <c r="I22" s="191">
        <f t="shared" si="5"/>
        <v>0</v>
      </c>
      <c r="J22" s="191">
        <f t="shared" si="5"/>
        <v>0</v>
      </c>
      <c r="K22" s="191">
        <f t="shared" si="5"/>
        <v>0</v>
      </c>
      <c r="L22" s="191">
        <f t="shared" si="5"/>
        <v>0</v>
      </c>
      <c r="M22" s="191">
        <f t="shared" si="5"/>
        <v>0</v>
      </c>
      <c r="N22" s="192">
        <f t="shared" si="5"/>
        <v>0</v>
      </c>
    </row>
    <row r="23" spans="1:14" ht="27" customHeight="1" thickTop="1" x14ac:dyDescent="0.2">
      <c r="A23" s="185" t="s">
        <v>79</v>
      </c>
      <c r="B23" s="202"/>
      <c r="C23" s="203"/>
      <c r="D23" s="203"/>
      <c r="E23" s="203"/>
      <c r="F23" s="203"/>
      <c r="G23" s="203"/>
      <c r="H23" s="203"/>
      <c r="I23" s="203"/>
      <c r="J23" s="203"/>
      <c r="K23" s="203"/>
      <c r="L23" s="203"/>
      <c r="M23" s="203"/>
      <c r="N23" s="186">
        <f>SUM(B23:M23)</f>
        <v>0</v>
      </c>
    </row>
    <row r="24" spans="1:14" ht="27" customHeight="1" thickBot="1" x14ac:dyDescent="0.25">
      <c r="A24" s="187" t="s">
        <v>80</v>
      </c>
      <c r="B24" s="204"/>
      <c r="C24" s="205"/>
      <c r="D24" s="205"/>
      <c r="E24" s="205"/>
      <c r="F24" s="205"/>
      <c r="G24" s="205"/>
      <c r="H24" s="205"/>
      <c r="I24" s="205"/>
      <c r="J24" s="205"/>
      <c r="K24" s="205"/>
      <c r="L24" s="205"/>
      <c r="M24" s="205"/>
      <c r="N24" s="188">
        <f>SUM(B24:M24)</f>
        <v>0</v>
      </c>
    </row>
    <row r="25" spans="1:14" ht="27" customHeight="1" thickBot="1" x14ac:dyDescent="0.25">
      <c r="A25" s="189" t="s">
        <v>129</v>
      </c>
      <c r="B25" s="190">
        <f t="shared" ref="B25:N25" si="6">SUBTOTAL(9,B26:B27)</f>
        <v>0</v>
      </c>
      <c r="C25" s="191">
        <f t="shared" si="6"/>
        <v>0</v>
      </c>
      <c r="D25" s="191">
        <f t="shared" si="6"/>
        <v>0</v>
      </c>
      <c r="E25" s="191">
        <f t="shared" si="6"/>
        <v>0</v>
      </c>
      <c r="F25" s="191">
        <f t="shared" si="6"/>
        <v>0</v>
      </c>
      <c r="G25" s="191">
        <f t="shared" si="6"/>
        <v>0</v>
      </c>
      <c r="H25" s="191">
        <f t="shared" si="6"/>
        <v>0</v>
      </c>
      <c r="I25" s="191">
        <f t="shared" si="6"/>
        <v>0</v>
      </c>
      <c r="J25" s="191">
        <f t="shared" si="6"/>
        <v>0</v>
      </c>
      <c r="K25" s="191">
        <f t="shared" si="6"/>
        <v>0</v>
      </c>
      <c r="L25" s="191">
        <f t="shared" si="6"/>
        <v>0</v>
      </c>
      <c r="M25" s="191">
        <f t="shared" si="6"/>
        <v>0</v>
      </c>
      <c r="N25" s="192">
        <f t="shared" si="6"/>
        <v>0</v>
      </c>
    </row>
    <row r="26" spans="1:14" ht="27" customHeight="1" thickTop="1" x14ac:dyDescent="0.2">
      <c r="A26" s="185" t="s">
        <v>79</v>
      </c>
      <c r="B26" s="202"/>
      <c r="C26" s="203"/>
      <c r="D26" s="203"/>
      <c r="E26" s="203"/>
      <c r="F26" s="203"/>
      <c r="G26" s="203"/>
      <c r="H26" s="203"/>
      <c r="I26" s="203"/>
      <c r="J26" s="203"/>
      <c r="K26" s="203"/>
      <c r="L26" s="203"/>
      <c r="M26" s="203"/>
      <c r="N26" s="186">
        <f>SUM(B26:M26)</f>
        <v>0</v>
      </c>
    </row>
    <row r="27" spans="1:14" ht="27" customHeight="1" thickBot="1" x14ac:dyDescent="0.25">
      <c r="A27" s="187" t="s">
        <v>80</v>
      </c>
      <c r="B27" s="204"/>
      <c r="C27" s="205"/>
      <c r="D27" s="205"/>
      <c r="E27" s="205"/>
      <c r="F27" s="205"/>
      <c r="G27" s="205"/>
      <c r="H27" s="205"/>
      <c r="I27" s="205"/>
      <c r="J27" s="205"/>
      <c r="K27" s="205"/>
      <c r="L27" s="205"/>
      <c r="M27" s="205"/>
      <c r="N27" s="188">
        <f>SUM(B27:M27)</f>
        <v>0</v>
      </c>
    </row>
    <row r="28" spans="1:14" ht="27" customHeight="1" thickBot="1" x14ac:dyDescent="0.25">
      <c r="A28" s="189" t="s">
        <v>130</v>
      </c>
      <c r="B28" s="190">
        <f t="shared" ref="B28:N28" si="7">SUBTOTAL(9,B29:B30)</f>
        <v>0</v>
      </c>
      <c r="C28" s="191">
        <f t="shared" si="7"/>
        <v>0</v>
      </c>
      <c r="D28" s="191">
        <f t="shared" si="7"/>
        <v>0</v>
      </c>
      <c r="E28" s="191">
        <f t="shared" si="7"/>
        <v>0</v>
      </c>
      <c r="F28" s="191">
        <f t="shared" si="7"/>
        <v>0</v>
      </c>
      <c r="G28" s="191">
        <f t="shared" si="7"/>
        <v>0</v>
      </c>
      <c r="H28" s="191">
        <f t="shared" si="7"/>
        <v>0</v>
      </c>
      <c r="I28" s="191">
        <f t="shared" si="7"/>
        <v>0</v>
      </c>
      <c r="J28" s="191">
        <f t="shared" si="7"/>
        <v>0</v>
      </c>
      <c r="K28" s="191">
        <f t="shared" si="7"/>
        <v>0</v>
      </c>
      <c r="L28" s="191">
        <f t="shared" si="7"/>
        <v>0</v>
      </c>
      <c r="M28" s="191">
        <f t="shared" si="7"/>
        <v>0</v>
      </c>
      <c r="N28" s="192">
        <f t="shared" si="7"/>
        <v>0</v>
      </c>
    </row>
    <row r="29" spans="1:14" ht="27" customHeight="1" thickTop="1" x14ac:dyDescent="0.2">
      <c r="A29" s="185" t="s">
        <v>79</v>
      </c>
      <c r="B29" s="202"/>
      <c r="C29" s="203"/>
      <c r="D29" s="203"/>
      <c r="E29" s="203"/>
      <c r="F29" s="203"/>
      <c r="G29" s="203"/>
      <c r="H29" s="203"/>
      <c r="I29" s="203"/>
      <c r="J29" s="203"/>
      <c r="K29" s="203"/>
      <c r="L29" s="203"/>
      <c r="M29" s="203"/>
      <c r="N29" s="186">
        <f>SUM(B29:M29)</f>
        <v>0</v>
      </c>
    </row>
    <row r="30" spans="1:14" ht="27" customHeight="1" thickBot="1" x14ac:dyDescent="0.25">
      <c r="A30" s="187" t="s">
        <v>80</v>
      </c>
      <c r="B30" s="204"/>
      <c r="C30" s="205"/>
      <c r="D30" s="205"/>
      <c r="E30" s="205"/>
      <c r="F30" s="205"/>
      <c r="G30" s="205"/>
      <c r="H30" s="205"/>
      <c r="I30" s="205"/>
      <c r="J30" s="205"/>
      <c r="K30" s="205"/>
      <c r="L30" s="205"/>
      <c r="M30" s="205"/>
      <c r="N30" s="188">
        <f>SUM(B30:M30)</f>
        <v>0</v>
      </c>
    </row>
    <row r="31" spans="1:14" ht="27" customHeight="1" thickBot="1" x14ac:dyDescent="0.25">
      <c r="A31" s="193" t="s">
        <v>95</v>
      </c>
      <c r="B31" s="194">
        <f t="shared" ref="B31:N31" si="8">SUBTOTAL(9,B6:B30)</f>
        <v>0</v>
      </c>
      <c r="C31" s="195">
        <f t="shared" si="8"/>
        <v>0</v>
      </c>
      <c r="D31" s="195">
        <f t="shared" si="8"/>
        <v>0</v>
      </c>
      <c r="E31" s="195">
        <f t="shared" si="8"/>
        <v>0</v>
      </c>
      <c r="F31" s="195">
        <f t="shared" si="8"/>
        <v>0</v>
      </c>
      <c r="G31" s="195">
        <f t="shared" si="8"/>
        <v>0</v>
      </c>
      <c r="H31" s="195">
        <f t="shared" si="8"/>
        <v>0</v>
      </c>
      <c r="I31" s="195">
        <f t="shared" si="8"/>
        <v>0</v>
      </c>
      <c r="J31" s="195">
        <f t="shared" si="8"/>
        <v>0</v>
      </c>
      <c r="K31" s="195">
        <f t="shared" si="8"/>
        <v>0</v>
      </c>
      <c r="L31" s="195">
        <f t="shared" si="8"/>
        <v>0</v>
      </c>
      <c r="M31" s="195">
        <f t="shared" si="8"/>
        <v>0</v>
      </c>
      <c r="N31" s="196">
        <f t="shared" si="8"/>
        <v>0</v>
      </c>
    </row>
  </sheetData>
  <mergeCells count="3">
    <mergeCell ref="A1:N2"/>
    <mergeCell ref="B3:M3"/>
    <mergeCell ref="N3:N5"/>
  </mergeCells>
  <printOptions horizontalCentered="1"/>
  <pageMargins left="0.39370078740157483" right="0.39370078740157483" top="0.55118110236220474" bottom="0.55118110236220474" header="0.27559055118110237" footer="0.27559055118110237"/>
  <pageSetup paperSize="9" scale="42" firstPageNumber="2" orientation="portrait" r:id="rId1"/>
  <headerFooter alignWithMargins="0">
    <oddHeader>&amp;L&amp;"Century Gothic,Normal"&amp;12STADE DE FRANCE&amp;R&amp;"Century Gothic,Normal"&amp;12Prestations Multitechniques</oddHeader>
    <oddFooter>&amp;L&amp;"Century Gothic,Normal"&amp;12&amp;F&amp;R&amp;"Century Gothic,Normal"&amp;12Mémoire de l'offre - Charge de travail - Page 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">
    <tabColor theme="0" tint="-0.14999847407452621"/>
    <pageSetUpPr fitToPage="1"/>
  </sheetPr>
  <dimension ref="A1:M143"/>
  <sheetViews>
    <sheetView showGridLines="0" view="pageBreakPreview" zoomScale="85" zoomScaleNormal="85" zoomScaleSheetLayoutView="85" workbookViewId="0">
      <selection activeCell="M11" sqref="M11"/>
    </sheetView>
  </sheetViews>
  <sheetFormatPr baseColWidth="10" defaultColWidth="11.42578125" defaultRowHeight="13.5" x14ac:dyDescent="0.2"/>
  <cols>
    <col min="1" max="1" width="45.5703125" style="12" customWidth="1"/>
    <col min="2" max="8" width="19.5703125" style="12" customWidth="1"/>
    <col min="9" max="12" width="19.5703125" style="16" customWidth="1"/>
    <col min="13" max="13" width="16.5703125" style="17" customWidth="1"/>
    <col min="14" max="16384" width="11.42578125" style="2"/>
  </cols>
  <sheetData>
    <row r="1" spans="1:13" ht="54.75" customHeight="1" x14ac:dyDescent="0.2">
      <c r="A1" s="293" t="s">
        <v>96</v>
      </c>
      <c r="B1" s="294"/>
      <c r="C1" s="294"/>
      <c r="D1" s="294"/>
      <c r="E1" s="294"/>
      <c r="F1" s="294"/>
      <c r="G1" s="294"/>
      <c r="H1" s="294"/>
      <c r="I1" s="294"/>
      <c r="J1" s="294"/>
      <c r="K1" s="294"/>
      <c r="L1" s="294"/>
      <c r="M1" s="295"/>
    </row>
    <row r="2" spans="1:13" s="3" customFormat="1" ht="15" customHeight="1" x14ac:dyDescent="0.2">
      <c r="A2" s="257"/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</row>
    <row r="3" spans="1:13" s="4" customFormat="1" ht="35.1" customHeight="1" x14ac:dyDescent="0.2">
      <c r="A3" s="108" t="s">
        <v>6</v>
      </c>
      <c r="B3" s="299" t="s">
        <v>1</v>
      </c>
      <c r="C3" s="299"/>
      <c r="D3" s="299"/>
      <c r="E3" s="299"/>
      <c r="F3" s="299"/>
      <c r="G3" s="299" t="s">
        <v>4</v>
      </c>
      <c r="H3" s="299"/>
      <c r="I3" s="299"/>
      <c r="J3" s="299"/>
      <c r="K3" s="299"/>
      <c r="L3" s="299"/>
      <c r="M3" s="296" t="s">
        <v>28</v>
      </c>
    </row>
    <row r="4" spans="1:13" s="4" customFormat="1" ht="35.1" customHeight="1" x14ac:dyDescent="0.2">
      <c r="A4" s="109" t="s">
        <v>8</v>
      </c>
      <c r="B4" s="110" t="str">
        <f>'Coûts Moyens Humains'!C16</f>
        <v>Qualification 13</v>
      </c>
      <c r="C4" s="110" t="str">
        <f>'Coûts Moyens Humains'!D16</f>
        <v>Qualification 14</v>
      </c>
      <c r="D4" s="110" t="str">
        <f>'Coûts Moyens Humains'!E16</f>
        <v>Qualification 15</v>
      </c>
      <c r="E4" s="110" t="str">
        <f>'Coûts Moyens Humains'!F16</f>
        <v>Qualification 16</v>
      </c>
      <c r="F4" s="110" t="str">
        <f>'Coûts Moyens Humains'!G16</f>
        <v>Qualification 17</v>
      </c>
      <c r="G4" s="110" t="str">
        <f>'Coûts Moyens Humains'!H16</f>
        <v>Qualification 18</v>
      </c>
      <c r="H4" s="110" t="str">
        <f>'Coûts Moyens Humains'!I16</f>
        <v>Qualification 19</v>
      </c>
      <c r="I4" s="110" t="str">
        <f>'Coûts Moyens Humains'!J16</f>
        <v>Qualification 20</v>
      </c>
      <c r="J4" s="110" t="str">
        <f>'Coûts Moyens Humains'!K16</f>
        <v>Qualification 21</v>
      </c>
      <c r="K4" s="110" t="str">
        <f>'Coûts Moyens Humains'!L16</f>
        <v>Qualification 22</v>
      </c>
      <c r="L4" s="110" t="str">
        <f>'Coûts Moyens Humains'!M16</f>
        <v>Qualification 23</v>
      </c>
      <c r="M4" s="297"/>
    </row>
    <row r="5" spans="1:13" s="4" customFormat="1" ht="35.1" customHeight="1" x14ac:dyDescent="0.2">
      <c r="A5" s="111" t="s">
        <v>7</v>
      </c>
      <c r="B5" s="112">
        <f>'Fiches Mission C'!B4</f>
        <v>0</v>
      </c>
      <c r="C5" s="112">
        <f>'Fiches Mission C'!B10</f>
        <v>0</v>
      </c>
      <c r="D5" s="112">
        <f>'Fiches Mission C'!B16</f>
        <v>0</v>
      </c>
      <c r="E5" s="112">
        <f>'Fiches Mission C'!B22</f>
        <v>0</v>
      </c>
      <c r="F5" s="112">
        <f>'Fiches Mission C'!B28</f>
        <v>0</v>
      </c>
      <c r="G5" s="112">
        <f>'Fiches Mission C'!B34</f>
        <v>0</v>
      </c>
      <c r="H5" s="112">
        <f>'Fiches Mission C'!B40</f>
        <v>0</v>
      </c>
      <c r="I5" s="112">
        <f>'Fiches Mission C'!B46</f>
        <v>0</v>
      </c>
      <c r="J5" s="112">
        <f>'Fiches Mission C'!B51</f>
        <v>0</v>
      </c>
      <c r="K5" s="112">
        <f>'Fiches Mission C'!B56</f>
        <v>0</v>
      </c>
      <c r="L5" s="112">
        <f>'Fiches Mission C'!B61</f>
        <v>0</v>
      </c>
      <c r="M5" s="298"/>
    </row>
    <row r="6" spans="1:13" s="6" customFormat="1" ht="35.1" customHeight="1" x14ac:dyDescent="0.2">
      <c r="A6" s="5" t="s">
        <v>38</v>
      </c>
      <c r="B6" s="20">
        <f>SUBTOTAL(9,B7:B9)</f>
        <v>0</v>
      </c>
      <c r="C6" s="20">
        <f t="shared" ref="C6:L6" si="0">SUBTOTAL(9,C7:C9)</f>
        <v>0</v>
      </c>
      <c r="D6" s="20">
        <f t="shared" si="0"/>
        <v>0</v>
      </c>
      <c r="E6" s="20">
        <f t="shared" si="0"/>
        <v>0</v>
      </c>
      <c r="F6" s="20">
        <f t="shared" si="0"/>
        <v>0</v>
      </c>
      <c r="G6" s="20">
        <f t="shared" si="0"/>
        <v>0</v>
      </c>
      <c r="H6" s="20">
        <f t="shared" si="0"/>
        <v>0</v>
      </c>
      <c r="I6" s="20">
        <f t="shared" si="0"/>
        <v>0</v>
      </c>
      <c r="J6" s="20">
        <f t="shared" si="0"/>
        <v>0</v>
      </c>
      <c r="K6" s="20">
        <f t="shared" si="0"/>
        <v>0</v>
      </c>
      <c r="L6" s="20">
        <f t="shared" si="0"/>
        <v>0</v>
      </c>
      <c r="M6" s="20">
        <f>SUBTOTAL(9,M7:M9)</f>
        <v>0</v>
      </c>
    </row>
    <row r="7" spans="1:13" s="6" customFormat="1" ht="35.1" customHeight="1" x14ac:dyDescent="0.2">
      <c r="A7" s="7" t="s">
        <v>22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1">
        <f>SUM(B7:L7)</f>
        <v>0</v>
      </c>
    </row>
    <row r="8" spans="1:13" s="6" customFormat="1" ht="35.1" customHeight="1" x14ac:dyDescent="0.2">
      <c r="A8" s="7" t="s">
        <v>0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1">
        <f>SUM(B8:L8)</f>
        <v>0</v>
      </c>
    </row>
    <row r="9" spans="1:13" s="6" customFormat="1" ht="35.1" customHeight="1" x14ac:dyDescent="0.2">
      <c r="A9" s="7" t="s">
        <v>3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1">
        <f>SUM(B9:L9)</f>
        <v>0</v>
      </c>
    </row>
    <row r="10" spans="1:13" ht="35.1" customHeight="1" x14ac:dyDescent="0.2">
      <c r="A10" s="106" t="s">
        <v>31</v>
      </c>
      <c r="B10" s="107">
        <f>B6</f>
        <v>0</v>
      </c>
      <c r="C10" s="107">
        <f t="shared" ref="C10:L10" si="1">C6</f>
        <v>0</v>
      </c>
      <c r="D10" s="107">
        <f t="shared" si="1"/>
        <v>0</v>
      </c>
      <c r="E10" s="107">
        <f t="shared" si="1"/>
        <v>0</v>
      </c>
      <c r="F10" s="107">
        <f t="shared" si="1"/>
        <v>0</v>
      </c>
      <c r="G10" s="107">
        <f t="shared" si="1"/>
        <v>0</v>
      </c>
      <c r="H10" s="107">
        <f t="shared" si="1"/>
        <v>0</v>
      </c>
      <c r="I10" s="107">
        <f t="shared" si="1"/>
        <v>0</v>
      </c>
      <c r="J10" s="107">
        <f t="shared" si="1"/>
        <v>0</v>
      </c>
      <c r="K10" s="107">
        <f t="shared" si="1"/>
        <v>0</v>
      </c>
      <c r="L10" s="107">
        <f t="shared" si="1"/>
        <v>0</v>
      </c>
      <c r="M10" s="107">
        <f>M6</f>
        <v>0</v>
      </c>
    </row>
    <row r="11" spans="1:13" x14ac:dyDescent="0.2">
      <c r="B11" s="13"/>
      <c r="C11" s="13"/>
      <c r="D11" s="13"/>
      <c r="E11" s="13"/>
      <c r="F11" s="13"/>
      <c r="G11" s="13"/>
      <c r="H11" s="13"/>
      <c r="I11" s="14"/>
      <c r="J11" s="14"/>
      <c r="K11" s="14"/>
      <c r="L11" s="14"/>
      <c r="M11" s="15"/>
    </row>
    <row r="23" spans="1:13" x14ac:dyDescent="0.25">
      <c r="A23" s="32"/>
      <c r="B23" s="163"/>
      <c r="C23" s="163"/>
      <c r="D23" s="163"/>
      <c r="E23" s="163"/>
      <c r="F23" s="163"/>
      <c r="G23" s="163"/>
      <c r="H23" s="163"/>
      <c r="I23" s="163"/>
      <c r="J23" s="163"/>
      <c r="K23" s="163"/>
      <c r="L23" s="163"/>
      <c r="M23" s="163"/>
    </row>
    <row r="24" spans="1:13" x14ac:dyDescent="0.25">
      <c r="A24" s="163"/>
      <c r="B24" s="163"/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3"/>
    </row>
    <row r="25" spans="1:13" x14ac:dyDescent="0.25">
      <c r="A25" s="163"/>
      <c r="B25" s="163"/>
      <c r="C25" s="163"/>
      <c r="D25" s="163"/>
      <c r="E25" s="163"/>
      <c r="F25" s="163"/>
      <c r="G25" s="163"/>
      <c r="H25" s="163"/>
      <c r="I25" s="163"/>
      <c r="J25" s="163"/>
      <c r="K25" s="163"/>
      <c r="L25" s="163"/>
      <c r="M25" s="163"/>
    </row>
    <row r="26" spans="1:13" x14ac:dyDescent="0.25">
      <c r="A26" s="163"/>
      <c r="B26" s="163"/>
      <c r="C26" s="163"/>
      <c r="D26" s="163"/>
      <c r="E26" s="163"/>
      <c r="F26" s="163"/>
      <c r="G26" s="163"/>
      <c r="H26" s="163"/>
      <c r="I26" s="163"/>
      <c r="J26" s="163"/>
      <c r="K26" s="163"/>
      <c r="L26" s="163"/>
      <c r="M26" s="163"/>
    </row>
    <row r="27" spans="1:13" x14ac:dyDescent="0.25">
      <c r="A27" s="163"/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</row>
    <row r="28" spans="1:13" x14ac:dyDescent="0.25">
      <c r="A28" s="163"/>
      <c r="B28" s="163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</row>
    <row r="29" spans="1:13" x14ac:dyDescent="0.25">
      <c r="A29" s="163"/>
      <c r="B29" s="163"/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</row>
    <row r="30" spans="1:13" x14ac:dyDescent="0.25">
      <c r="A30" s="163"/>
      <c r="B30" s="163"/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</row>
    <row r="31" spans="1:13" x14ac:dyDescent="0.25">
      <c r="A31" s="163"/>
      <c r="B31" s="163"/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</row>
    <row r="32" spans="1:13" x14ac:dyDescent="0.25">
      <c r="A32" s="163"/>
      <c r="B32" s="163"/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</row>
    <row r="33" spans="1:13" x14ac:dyDescent="0.25">
      <c r="A33" s="163"/>
      <c r="B33" s="163"/>
      <c r="C33" s="163"/>
      <c r="D33" s="163"/>
      <c r="E33" s="163"/>
      <c r="F33" s="163"/>
      <c r="G33" s="163"/>
      <c r="H33" s="163"/>
      <c r="I33" s="163"/>
      <c r="J33" s="163"/>
      <c r="K33" s="163"/>
      <c r="L33" s="163"/>
      <c r="M33" s="163"/>
    </row>
    <row r="34" spans="1:13" x14ac:dyDescent="0.25">
      <c r="A34" s="163"/>
      <c r="B34" s="163"/>
      <c r="C34" s="163"/>
      <c r="D34" s="163"/>
      <c r="E34" s="163"/>
      <c r="F34" s="163"/>
      <c r="G34" s="163"/>
      <c r="H34" s="163"/>
      <c r="I34" s="163"/>
      <c r="J34" s="163"/>
      <c r="K34" s="163"/>
      <c r="L34" s="163"/>
      <c r="M34" s="163"/>
    </row>
    <row r="35" spans="1:13" x14ac:dyDescent="0.25">
      <c r="A35" s="163"/>
      <c r="B35" s="163"/>
      <c r="C35" s="163"/>
      <c r="D35" s="163"/>
      <c r="E35" s="163"/>
      <c r="F35" s="163"/>
      <c r="G35" s="163"/>
      <c r="H35" s="163"/>
      <c r="I35" s="163"/>
      <c r="J35" s="163"/>
      <c r="K35" s="163"/>
      <c r="L35" s="163"/>
      <c r="M35" s="163"/>
    </row>
    <row r="36" spans="1:13" x14ac:dyDescent="0.25">
      <c r="A36" s="163"/>
      <c r="B36" s="163"/>
      <c r="C36" s="163"/>
      <c r="D36" s="163"/>
      <c r="E36" s="163"/>
      <c r="F36" s="163"/>
      <c r="G36" s="163"/>
      <c r="H36" s="163"/>
      <c r="I36" s="163"/>
      <c r="J36" s="163"/>
      <c r="K36" s="163"/>
      <c r="L36" s="163"/>
      <c r="M36" s="163"/>
    </row>
    <row r="37" spans="1:13" x14ac:dyDescent="0.25">
      <c r="A37" s="163"/>
      <c r="B37" s="163"/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3"/>
    </row>
    <row r="38" spans="1:13" x14ac:dyDescent="0.25">
      <c r="A38" s="163"/>
      <c r="B38" s="163"/>
      <c r="C38" s="163"/>
      <c r="D38" s="163"/>
      <c r="E38" s="163"/>
      <c r="F38" s="163"/>
      <c r="G38" s="163"/>
      <c r="H38" s="163"/>
      <c r="I38" s="163"/>
      <c r="J38" s="163"/>
      <c r="K38" s="163"/>
      <c r="L38" s="163"/>
      <c r="M38" s="163"/>
    </row>
    <row r="39" spans="1:13" x14ac:dyDescent="0.25">
      <c r="A39" s="163"/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</row>
    <row r="40" spans="1:13" x14ac:dyDescent="0.25">
      <c r="A40" s="163"/>
      <c r="B40" s="163"/>
      <c r="C40" s="163"/>
      <c r="D40" s="163"/>
      <c r="E40" s="163"/>
      <c r="F40" s="163"/>
      <c r="G40" s="163"/>
      <c r="H40" s="163"/>
      <c r="I40" s="163"/>
      <c r="J40" s="163"/>
      <c r="K40" s="163"/>
      <c r="L40" s="163"/>
      <c r="M40" s="163"/>
    </row>
    <row r="41" spans="1:13" x14ac:dyDescent="0.25">
      <c r="A41" s="163"/>
      <c r="B41" s="163"/>
      <c r="C41" s="163"/>
      <c r="D41" s="163"/>
      <c r="E41" s="163"/>
      <c r="F41" s="163"/>
      <c r="G41" s="163"/>
      <c r="H41" s="163"/>
      <c r="I41" s="163"/>
      <c r="J41" s="163"/>
      <c r="K41" s="163"/>
      <c r="L41" s="163"/>
      <c r="M41" s="163"/>
    </row>
    <row r="42" spans="1:13" x14ac:dyDescent="0.25">
      <c r="A42" s="163"/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</row>
    <row r="43" spans="1:13" x14ac:dyDescent="0.25">
      <c r="A43" s="163"/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</row>
    <row r="44" spans="1:13" x14ac:dyDescent="0.25">
      <c r="A44" s="163"/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</row>
    <row r="45" spans="1:13" x14ac:dyDescent="0.25">
      <c r="A45" s="163"/>
      <c r="B45" s="163"/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</row>
    <row r="46" spans="1:13" x14ac:dyDescent="0.25">
      <c r="A46" s="163"/>
      <c r="B46" s="163"/>
      <c r="C46" s="163"/>
      <c r="D46" s="163"/>
      <c r="E46" s="163"/>
      <c r="F46" s="163"/>
      <c r="G46" s="163"/>
      <c r="H46" s="163"/>
      <c r="I46" s="163"/>
      <c r="J46" s="163"/>
      <c r="K46" s="163"/>
      <c r="L46" s="163"/>
      <c r="M46" s="163"/>
    </row>
    <row r="47" spans="1:13" x14ac:dyDescent="0.25">
      <c r="A47" s="163"/>
      <c r="B47" s="163"/>
      <c r="C47" s="163"/>
      <c r="D47" s="163"/>
      <c r="E47" s="163"/>
      <c r="F47" s="163"/>
      <c r="G47" s="163"/>
      <c r="H47" s="163"/>
      <c r="I47" s="163"/>
      <c r="J47" s="163"/>
      <c r="K47" s="163"/>
      <c r="L47" s="163"/>
      <c r="M47" s="163"/>
    </row>
    <row r="48" spans="1:13" x14ac:dyDescent="0.25">
      <c r="A48" s="163"/>
      <c r="B48" s="163"/>
      <c r="C48" s="163"/>
      <c r="D48" s="163"/>
      <c r="E48" s="163"/>
      <c r="F48" s="163"/>
      <c r="G48" s="163"/>
      <c r="H48" s="163"/>
      <c r="I48" s="163"/>
      <c r="J48" s="163"/>
      <c r="K48" s="163"/>
      <c r="L48" s="163"/>
      <c r="M48" s="163"/>
    </row>
    <row r="49" spans="1:13" x14ac:dyDescent="0.25">
      <c r="A49" s="163"/>
      <c r="B49" s="163"/>
      <c r="C49" s="163"/>
      <c r="D49" s="163"/>
      <c r="E49" s="163"/>
      <c r="F49" s="163"/>
      <c r="G49" s="163"/>
      <c r="H49" s="163"/>
      <c r="I49" s="163"/>
      <c r="J49" s="163"/>
      <c r="K49" s="163"/>
      <c r="L49" s="163"/>
      <c r="M49" s="163"/>
    </row>
    <row r="50" spans="1:13" x14ac:dyDescent="0.25">
      <c r="A50" s="163"/>
      <c r="B50" s="163"/>
      <c r="C50" s="163"/>
      <c r="D50" s="163"/>
      <c r="E50" s="163"/>
      <c r="F50" s="163"/>
      <c r="G50" s="163"/>
      <c r="H50" s="163"/>
      <c r="I50" s="163"/>
      <c r="J50" s="163"/>
      <c r="K50" s="163"/>
      <c r="L50" s="163"/>
      <c r="M50" s="163"/>
    </row>
    <row r="51" spans="1:13" x14ac:dyDescent="0.25">
      <c r="A51" s="163"/>
      <c r="B51" s="163"/>
      <c r="C51" s="163"/>
      <c r="D51" s="163"/>
      <c r="E51" s="163"/>
      <c r="F51" s="163"/>
      <c r="G51" s="163"/>
      <c r="H51" s="163"/>
      <c r="I51" s="163"/>
      <c r="J51" s="163"/>
      <c r="K51" s="163"/>
      <c r="L51" s="163"/>
      <c r="M51" s="163"/>
    </row>
    <row r="52" spans="1:13" x14ac:dyDescent="0.25">
      <c r="A52" s="163"/>
      <c r="B52" s="163"/>
      <c r="C52" s="163"/>
      <c r="D52" s="163"/>
      <c r="E52" s="163"/>
      <c r="F52" s="163"/>
      <c r="G52" s="163"/>
      <c r="H52" s="163"/>
      <c r="I52" s="163"/>
      <c r="J52" s="163"/>
      <c r="K52" s="163"/>
      <c r="L52" s="163"/>
      <c r="M52" s="163"/>
    </row>
    <row r="53" spans="1:13" x14ac:dyDescent="0.25">
      <c r="A53" s="163"/>
      <c r="B53" s="163"/>
      <c r="C53" s="163"/>
      <c r="D53" s="163"/>
      <c r="E53" s="163"/>
      <c r="F53" s="163"/>
      <c r="G53" s="163"/>
      <c r="H53" s="163"/>
      <c r="I53" s="163"/>
      <c r="J53" s="163"/>
      <c r="K53" s="163"/>
      <c r="L53" s="163"/>
      <c r="M53" s="163"/>
    </row>
    <row r="54" spans="1:13" x14ac:dyDescent="0.25">
      <c r="A54" s="163"/>
      <c r="B54" s="163"/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</row>
    <row r="55" spans="1:13" x14ac:dyDescent="0.25">
      <c r="A55" s="163"/>
      <c r="B55" s="163"/>
      <c r="C55" s="163"/>
      <c r="D55" s="163"/>
      <c r="E55" s="163"/>
      <c r="F55" s="163"/>
      <c r="G55" s="163"/>
      <c r="H55" s="163"/>
      <c r="I55" s="163"/>
      <c r="J55" s="163"/>
      <c r="K55" s="163"/>
      <c r="L55" s="163"/>
      <c r="M55" s="163"/>
    </row>
    <row r="56" spans="1:13" x14ac:dyDescent="0.25">
      <c r="A56" s="163"/>
      <c r="B56" s="163"/>
      <c r="C56" s="163"/>
      <c r="D56" s="163"/>
      <c r="E56" s="163"/>
      <c r="F56" s="163"/>
      <c r="G56" s="163"/>
      <c r="H56" s="163"/>
      <c r="I56" s="163"/>
      <c r="J56" s="163"/>
      <c r="K56" s="163"/>
      <c r="L56" s="163"/>
      <c r="M56" s="163"/>
    </row>
    <row r="57" spans="1:13" x14ac:dyDescent="0.25">
      <c r="A57" s="163"/>
      <c r="B57" s="163"/>
      <c r="C57" s="163"/>
      <c r="D57" s="163"/>
      <c r="E57" s="163"/>
      <c r="F57" s="163"/>
      <c r="G57" s="163"/>
      <c r="H57" s="163"/>
      <c r="I57" s="163"/>
      <c r="J57" s="163"/>
      <c r="K57" s="163"/>
      <c r="L57" s="163"/>
      <c r="M57" s="163"/>
    </row>
    <row r="58" spans="1:13" x14ac:dyDescent="0.25">
      <c r="A58" s="163"/>
      <c r="B58" s="163"/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</row>
    <row r="59" spans="1:13" x14ac:dyDescent="0.25">
      <c r="A59" s="163"/>
      <c r="B59" s="163"/>
      <c r="C59" s="163"/>
      <c r="D59" s="163"/>
      <c r="E59" s="163"/>
      <c r="F59" s="163"/>
      <c r="G59" s="163"/>
      <c r="H59" s="163"/>
      <c r="I59" s="163"/>
      <c r="J59" s="163"/>
      <c r="K59" s="163"/>
      <c r="L59" s="163"/>
      <c r="M59" s="163"/>
    </row>
    <row r="60" spans="1:13" x14ac:dyDescent="0.25">
      <c r="A60" s="163"/>
      <c r="B60" s="163"/>
      <c r="C60" s="163"/>
      <c r="D60" s="163"/>
      <c r="E60" s="163"/>
      <c r="F60" s="163"/>
      <c r="G60" s="163"/>
      <c r="H60" s="163"/>
      <c r="I60" s="163"/>
      <c r="J60" s="163"/>
      <c r="K60" s="163"/>
      <c r="L60" s="163"/>
      <c r="M60" s="163"/>
    </row>
    <row r="61" spans="1:13" x14ac:dyDescent="0.25">
      <c r="A61" s="163"/>
      <c r="B61" s="163"/>
      <c r="C61" s="163"/>
      <c r="D61" s="163"/>
      <c r="E61" s="163"/>
      <c r="F61" s="163"/>
      <c r="G61" s="163"/>
      <c r="H61" s="163"/>
      <c r="I61" s="163"/>
      <c r="J61" s="163"/>
      <c r="K61" s="163"/>
      <c r="L61" s="163"/>
      <c r="M61" s="163"/>
    </row>
    <row r="62" spans="1:13" x14ac:dyDescent="0.25">
      <c r="A62" s="163"/>
      <c r="B62" s="163"/>
      <c r="C62" s="163"/>
      <c r="D62" s="163"/>
      <c r="E62" s="163"/>
      <c r="F62" s="163"/>
      <c r="G62" s="163"/>
      <c r="H62" s="163"/>
      <c r="I62" s="163"/>
      <c r="J62" s="163"/>
      <c r="K62" s="163"/>
      <c r="L62" s="163"/>
      <c r="M62" s="163"/>
    </row>
    <row r="63" spans="1:13" x14ac:dyDescent="0.25">
      <c r="A63" s="163"/>
      <c r="B63" s="163"/>
      <c r="C63" s="163"/>
      <c r="D63" s="163"/>
      <c r="E63" s="163"/>
      <c r="F63" s="163"/>
      <c r="G63" s="163"/>
      <c r="H63" s="163"/>
      <c r="I63" s="163"/>
      <c r="J63" s="163"/>
      <c r="K63" s="163"/>
      <c r="L63" s="163"/>
      <c r="M63" s="163"/>
    </row>
    <row r="64" spans="1:13" x14ac:dyDescent="0.25">
      <c r="A64" s="163"/>
      <c r="B64" s="163"/>
      <c r="C64" s="163"/>
      <c r="D64" s="163"/>
      <c r="E64" s="163"/>
      <c r="F64" s="163"/>
      <c r="G64" s="163"/>
      <c r="H64" s="163"/>
      <c r="I64" s="163"/>
      <c r="J64" s="163"/>
      <c r="K64" s="163"/>
      <c r="L64" s="163"/>
      <c r="M64" s="163"/>
    </row>
    <row r="65" spans="1:13" x14ac:dyDescent="0.25">
      <c r="A65" s="163"/>
      <c r="B65" s="163"/>
      <c r="C65" s="163"/>
      <c r="D65" s="163"/>
      <c r="E65" s="163"/>
      <c r="F65" s="163"/>
      <c r="G65" s="163"/>
      <c r="H65" s="163"/>
      <c r="I65" s="163"/>
      <c r="J65" s="163"/>
      <c r="K65" s="163"/>
      <c r="L65" s="163"/>
      <c r="M65" s="163"/>
    </row>
    <row r="66" spans="1:13" x14ac:dyDescent="0.25">
      <c r="A66" s="163"/>
      <c r="B66" s="163"/>
      <c r="C66" s="163"/>
      <c r="D66" s="163"/>
      <c r="E66" s="163"/>
      <c r="F66" s="163"/>
      <c r="G66" s="163"/>
      <c r="H66" s="163"/>
      <c r="I66" s="163"/>
      <c r="J66" s="163"/>
      <c r="K66" s="163"/>
      <c r="L66" s="163"/>
      <c r="M66" s="163"/>
    </row>
    <row r="67" spans="1:13" x14ac:dyDescent="0.25">
      <c r="A67" s="163"/>
      <c r="B67" s="163"/>
      <c r="C67" s="163"/>
      <c r="D67" s="163"/>
      <c r="E67" s="163"/>
      <c r="F67" s="163"/>
      <c r="G67" s="163"/>
      <c r="H67" s="163"/>
      <c r="I67" s="163"/>
      <c r="J67" s="163"/>
      <c r="K67" s="163"/>
      <c r="L67" s="163"/>
      <c r="M67" s="163"/>
    </row>
    <row r="68" spans="1:13" x14ac:dyDescent="0.25">
      <c r="A68" s="163"/>
      <c r="B68" s="163"/>
      <c r="C68" s="163"/>
      <c r="D68" s="163"/>
      <c r="E68" s="163"/>
      <c r="F68" s="163"/>
      <c r="G68" s="163"/>
      <c r="H68" s="163"/>
      <c r="I68" s="163"/>
      <c r="J68" s="163"/>
      <c r="K68" s="163"/>
      <c r="L68" s="163"/>
      <c r="M68" s="163"/>
    </row>
    <row r="69" spans="1:13" x14ac:dyDescent="0.25">
      <c r="A69" s="163"/>
      <c r="B69" s="163"/>
      <c r="C69" s="163"/>
      <c r="D69" s="163"/>
      <c r="E69" s="163"/>
      <c r="F69" s="163"/>
      <c r="G69" s="163"/>
      <c r="H69" s="163"/>
      <c r="I69" s="163"/>
      <c r="J69" s="163"/>
      <c r="K69" s="163"/>
      <c r="L69" s="163"/>
      <c r="M69" s="163"/>
    </row>
    <row r="70" spans="1:13" x14ac:dyDescent="0.25">
      <c r="A70" s="163"/>
      <c r="B70" s="163"/>
      <c r="C70" s="163"/>
      <c r="D70" s="163"/>
      <c r="E70" s="163"/>
      <c r="F70" s="163"/>
      <c r="G70" s="163"/>
      <c r="H70" s="163"/>
      <c r="I70" s="163"/>
      <c r="J70" s="163"/>
      <c r="K70" s="163"/>
      <c r="L70" s="163"/>
      <c r="M70" s="163"/>
    </row>
    <row r="71" spans="1:13" x14ac:dyDescent="0.25">
      <c r="A71" s="163"/>
      <c r="B71" s="163"/>
      <c r="C71" s="163"/>
      <c r="D71" s="163"/>
      <c r="E71" s="163"/>
      <c r="F71" s="163"/>
      <c r="G71" s="163"/>
      <c r="H71" s="163"/>
      <c r="I71" s="163"/>
      <c r="J71" s="163"/>
      <c r="K71" s="163"/>
      <c r="L71" s="163"/>
      <c r="M71" s="163"/>
    </row>
    <row r="72" spans="1:13" x14ac:dyDescent="0.25">
      <c r="A72" s="163"/>
      <c r="B72" s="163"/>
      <c r="C72" s="163"/>
      <c r="D72" s="163"/>
      <c r="E72" s="163"/>
      <c r="F72" s="163"/>
      <c r="G72" s="163"/>
      <c r="H72" s="163"/>
      <c r="I72" s="163"/>
      <c r="J72" s="163"/>
      <c r="K72" s="163"/>
      <c r="L72" s="163"/>
      <c r="M72" s="163"/>
    </row>
    <row r="73" spans="1:13" x14ac:dyDescent="0.25">
      <c r="A73" s="163"/>
      <c r="B73" s="163"/>
      <c r="C73" s="163"/>
      <c r="D73" s="163"/>
      <c r="E73" s="163"/>
      <c r="F73" s="163"/>
      <c r="G73" s="163"/>
      <c r="H73" s="163"/>
      <c r="I73" s="163"/>
      <c r="J73" s="163"/>
      <c r="K73" s="163"/>
      <c r="L73" s="163"/>
      <c r="M73" s="163"/>
    </row>
    <row r="74" spans="1:13" x14ac:dyDescent="0.25">
      <c r="A74" s="163"/>
      <c r="B74" s="163"/>
      <c r="C74" s="163"/>
      <c r="D74" s="163"/>
      <c r="E74" s="163"/>
      <c r="F74" s="163"/>
      <c r="G74" s="163"/>
      <c r="H74" s="163"/>
      <c r="I74" s="163"/>
      <c r="J74" s="163"/>
      <c r="K74" s="163"/>
      <c r="L74" s="163"/>
      <c r="M74" s="163"/>
    </row>
    <row r="75" spans="1:13" x14ac:dyDescent="0.25">
      <c r="A75" s="163"/>
      <c r="B75" s="163"/>
      <c r="C75" s="163"/>
      <c r="D75" s="163"/>
      <c r="E75" s="163"/>
      <c r="F75" s="163"/>
      <c r="G75" s="163"/>
      <c r="H75" s="163"/>
      <c r="I75" s="163"/>
      <c r="J75" s="163"/>
      <c r="K75" s="163"/>
      <c r="L75" s="163"/>
      <c r="M75" s="163"/>
    </row>
    <row r="76" spans="1:13" x14ac:dyDescent="0.25">
      <c r="A76" s="163"/>
      <c r="B76" s="163"/>
      <c r="C76" s="163"/>
      <c r="D76" s="163"/>
      <c r="E76" s="163"/>
      <c r="F76" s="163"/>
      <c r="G76" s="163"/>
      <c r="H76" s="163"/>
      <c r="I76" s="163"/>
      <c r="J76" s="163"/>
      <c r="K76" s="163"/>
      <c r="L76" s="163"/>
      <c r="M76" s="163"/>
    </row>
    <row r="77" spans="1:13" x14ac:dyDescent="0.25">
      <c r="A77" s="163"/>
      <c r="B77" s="163"/>
      <c r="C77" s="163"/>
      <c r="D77" s="163"/>
      <c r="E77" s="163"/>
      <c r="F77" s="163"/>
      <c r="G77" s="163"/>
      <c r="H77" s="163"/>
      <c r="I77" s="163"/>
      <c r="J77" s="163"/>
      <c r="K77" s="163"/>
      <c r="L77" s="163"/>
      <c r="M77" s="163"/>
    </row>
    <row r="78" spans="1:13" x14ac:dyDescent="0.25">
      <c r="A78" s="163"/>
      <c r="B78" s="163"/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</row>
    <row r="79" spans="1:13" x14ac:dyDescent="0.25">
      <c r="A79" s="163"/>
      <c r="B79" s="163"/>
      <c r="C79" s="163"/>
      <c r="D79" s="163"/>
      <c r="E79" s="163"/>
      <c r="F79" s="163"/>
      <c r="G79" s="163"/>
      <c r="H79" s="163"/>
      <c r="I79" s="163"/>
      <c r="J79" s="163"/>
      <c r="K79" s="163"/>
      <c r="L79" s="163"/>
      <c r="M79" s="163"/>
    </row>
    <row r="80" spans="1:13" x14ac:dyDescent="0.25">
      <c r="A80" s="163"/>
      <c r="B80" s="163"/>
      <c r="C80" s="163"/>
      <c r="D80" s="163"/>
      <c r="E80" s="163"/>
      <c r="F80" s="163"/>
      <c r="G80" s="163"/>
      <c r="H80" s="163"/>
      <c r="I80" s="163"/>
      <c r="J80" s="163"/>
      <c r="K80" s="163"/>
      <c r="L80" s="163"/>
      <c r="M80" s="163"/>
    </row>
    <row r="81" spans="1:13" x14ac:dyDescent="0.25">
      <c r="A81" s="163"/>
      <c r="B81" s="163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163"/>
    </row>
    <row r="82" spans="1:13" x14ac:dyDescent="0.25">
      <c r="A82" s="163"/>
      <c r="B82" s="163"/>
      <c r="C82" s="163"/>
      <c r="D82" s="163"/>
      <c r="E82" s="163"/>
      <c r="F82" s="163"/>
      <c r="G82" s="163"/>
      <c r="H82" s="163"/>
      <c r="I82" s="163"/>
      <c r="J82" s="163"/>
      <c r="K82" s="163"/>
      <c r="L82" s="163"/>
      <c r="M82" s="163"/>
    </row>
    <row r="83" spans="1:13" x14ac:dyDescent="0.25">
      <c r="A83" s="163"/>
      <c r="B83" s="163"/>
      <c r="C83" s="163"/>
      <c r="D83" s="163"/>
      <c r="E83" s="163"/>
      <c r="F83" s="163"/>
      <c r="G83" s="163"/>
      <c r="H83" s="163"/>
      <c r="I83" s="163"/>
      <c r="J83" s="163"/>
      <c r="K83" s="163"/>
      <c r="L83" s="163"/>
      <c r="M83" s="163"/>
    </row>
    <row r="84" spans="1:13" x14ac:dyDescent="0.25">
      <c r="A84" s="163"/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</row>
    <row r="85" spans="1:13" x14ac:dyDescent="0.25">
      <c r="A85" s="163"/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</row>
    <row r="86" spans="1:13" x14ac:dyDescent="0.25">
      <c r="A86" s="163"/>
      <c r="B86" s="163"/>
      <c r="C86" s="163"/>
      <c r="D86" s="163"/>
      <c r="E86" s="163"/>
      <c r="F86" s="163"/>
      <c r="G86" s="163"/>
      <c r="H86" s="163"/>
      <c r="I86" s="163"/>
      <c r="J86" s="163"/>
      <c r="K86" s="163"/>
      <c r="L86" s="163"/>
      <c r="M86" s="163"/>
    </row>
    <row r="87" spans="1:13" x14ac:dyDescent="0.25">
      <c r="A87" s="163"/>
      <c r="B87" s="163"/>
      <c r="C87" s="163"/>
      <c r="D87" s="163"/>
      <c r="E87" s="163"/>
      <c r="F87" s="163"/>
      <c r="G87" s="163"/>
      <c r="H87" s="163"/>
      <c r="I87" s="163"/>
      <c r="J87" s="163"/>
      <c r="K87" s="163"/>
      <c r="L87" s="163"/>
      <c r="M87" s="163"/>
    </row>
    <row r="88" spans="1:13" x14ac:dyDescent="0.25">
      <c r="A88" s="163"/>
      <c r="B88" s="163"/>
      <c r="C88" s="163"/>
      <c r="D88" s="163"/>
      <c r="E88" s="163"/>
      <c r="F88" s="163"/>
      <c r="G88" s="163"/>
      <c r="H88" s="163"/>
      <c r="I88" s="163"/>
      <c r="J88" s="163"/>
      <c r="K88" s="163"/>
      <c r="L88" s="163"/>
      <c r="M88" s="163"/>
    </row>
    <row r="89" spans="1:13" x14ac:dyDescent="0.25">
      <c r="A89" s="163"/>
      <c r="B89" s="163"/>
      <c r="C89" s="163"/>
      <c r="D89" s="163"/>
      <c r="E89" s="163"/>
      <c r="F89" s="163"/>
      <c r="G89" s="163"/>
      <c r="H89" s="163"/>
      <c r="I89" s="163"/>
      <c r="J89" s="163"/>
      <c r="K89" s="163"/>
      <c r="L89" s="163"/>
      <c r="M89" s="163"/>
    </row>
    <row r="90" spans="1:13" x14ac:dyDescent="0.25">
      <c r="A90" s="163"/>
      <c r="B90" s="163"/>
      <c r="C90" s="163"/>
      <c r="D90" s="163"/>
      <c r="E90" s="163"/>
      <c r="F90" s="163"/>
      <c r="G90" s="163"/>
      <c r="H90" s="163"/>
      <c r="I90" s="163"/>
      <c r="J90" s="163"/>
      <c r="K90" s="163"/>
      <c r="L90" s="163"/>
      <c r="M90" s="163"/>
    </row>
    <row r="91" spans="1:13" x14ac:dyDescent="0.25">
      <c r="A91" s="163"/>
      <c r="B91" s="163"/>
      <c r="C91" s="163"/>
      <c r="D91" s="163"/>
      <c r="E91" s="163"/>
      <c r="F91" s="163"/>
      <c r="G91" s="163"/>
      <c r="H91" s="163"/>
      <c r="I91" s="163"/>
      <c r="J91" s="163"/>
      <c r="K91" s="163"/>
      <c r="L91" s="163"/>
      <c r="M91" s="163"/>
    </row>
    <row r="92" spans="1:13" x14ac:dyDescent="0.25">
      <c r="A92" s="163"/>
      <c r="B92" s="163"/>
      <c r="C92" s="163"/>
      <c r="D92" s="163"/>
      <c r="E92" s="163"/>
      <c r="F92" s="163"/>
      <c r="G92" s="163"/>
      <c r="H92" s="163"/>
      <c r="I92" s="163"/>
      <c r="J92" s="163"/>
      <c r="K92" s="163"/>
      <c r="L92" s="163"/>
      <c r="M92" s="163"/>
    </row>
    <row r="93" spans="1:13" x14ac:dyDescent="0.25">
      <c r="A93" s="163"/>
      <c r="B93" s="163"/>
      <c r="C93" s="163"/>
      <c r="D93" s="163"/>
      <c r="E93" s="163"/>
      <c r="F93" s="163"/>
      <c r="G93" s="163"/>
      <c r="H93" s="163"/>
      <c r="I93" s="163"/>
      <c r="J93" s="163"/>
      <c r="K93" s="163"/>
      <c r="L93" s="163"/>
      <c r="M93" s="163"/>
    </row>
    <row r="94" spans="1:13" x14ac:dyDescent="0.25">
      <c r="A94" s="163"/>
      <c r="B94" s="163"/>
      <c r="C94" s="163"/>
      <c r="D94" s="163"/>
      <c r="E94" s="163"/>
      <c r="F94" s="163"/>
      <c r="G94" s="163"/>
      <c r="H94" s="163"/>
      <c r="I94" s="163"/>
      <c r="J94" s="163"/>
      <c r="K94" s="163"/>
      <c r="L94" s="163"/>
      <c r="M94" s="163"/>
    </row>
    <row r="95" spans="1:13" x14ac:dyDescent="0.25">
      <c r="A95" s="163"/>
      <c r="B95" s="163"/>
      <c r="C95" s="163"/>
      <c r="D95" s="163"/>
      <c r="E95" s="163"/>
      <c r="F95" s="163"/>
      <c r="G95" s="163"/>
      <c r="H95" s="163"/>
      <c r="I95" s="163"/>
      <c r="J95" s="163"/>
      <c r="K95" s="163"/>
      <c r="L95" s="163"/>
      <c r="M95" s="163"/>
    </row>
    <row r="96" spans="1:13" x14ac:dyDescent="0.25">
      <c r="A96" s="163"/>
      <c r="B96" s="163"/>
      <c r="C96" s="163"/>
      <c r="D96" s="163"/>
      <c r="E96" s="163"/>
      <c r="F96" s="163"/>
      <c r="G96" s="163"/>
      <c r="H96" s="163"/>
      <c r="I96" s="163"/>
      <c r="J96" s="163"/>
      <c r="K96" s="163"/>
      <c r="L96" s="163"/>
      <c r="M96" s="163"/>
    </row>
    <row r="97" spans="1:13" x14ac:dyDescent="0.25">
      <c r="A97" s="163"/>
      <c r="B97" s="163"/>
      <c r="C97" s="163"/>
      <c r="D97" s="163"/>
      <c r="E97" s="163"/>
      <c r="F97" s="163"/>
      <c r="G97" s="163"/>
      <c r="H97" s="163"/>
      <c r="I97" s="163"/>
      <c r="J97" s="163"/>
      <c r="K97" s="163"/>
      <c r="L97" s="163"/>
      <c r="M97" s="163"/>
    </row>
    <row r="98" spans="1:13" x14ac:dyDescent="0.25">
      <c r="A98" s="163"/>
      <c r="B98" s="163"/>
      <c r="C98" s="163"/>
      <c r="D98" s="163"/>
      <c r="E98" s="163"/>
      <c r="F98" s="163"/>
      <c r="G98" s="163"/>
      <c r="H98" s="163"/>
      <c r="I98" s="163"/>
      <c r="J98" s="163"/>
      <c r="K98" s="163"/>
      <c r="L98" s="163"/>
      <c r="M98" s="163"/>
    </row>
    <row r="99" spans="1:13" x14ac:dyDescent="0.25">
      <c r="A99" s="163"/>
      <c r="B99" s="163"/>
      <c r="C99" s="163"/>
      <c r="D99" s="163"/>
      <c r="E99" s="163"/>
      <c r="F99" s="163"/>
      <c r="G99" s="163"/>
      <c r="H99" s="163"/>
      <c r="I99" s="163"/>
      <c r="J99" s="163"/>
      <c r="K99" s="163"/>
      <c r="L99" s="163"/>
      <c r="M99" s="163"/>
    </row>
    <row r="100" spans="1:13" x14ac:dyDescent="0.25">
      <c r="A100" s="163"/>
      <c r="B100" s="163"/>
      <c r="C100" s="163"/>
      <c r="D100" s="163"/>
      <c r="E100" s="163"/>
      <c r="F100" s="163"/>
      <c r="G100" s="163"/>
      <c r="H100" s="163"/>
      <c r="I100" s="163"/>
      <c r="J100" s="163"/>
      <c r="K100" s="163"/>
      <c r="L100" s="163"/>
      <c r="M100" s="163"/>
    </row>
    <row r="101" spans="1:13" x14ac:dyDescent="0.25">
      <c r="A101" s="163"/>
      <c r="B101" s="163"/>
      <c r="C101" s="163"/>
      <c r="D101" s="163"/>
      <c r="E101" s="163"/>
      <c r="F101" s="163"/>
      <c r="G101" s="163"/>
      <c r="H101" s="163"/>
      <c r="I101" s="163"/>
      <c r="J101" s="163"/>
      <c r="K101" s="163"/>
      <c r="L101" s="163"/>
      <c r="M101" s="163"/>
    </row>
    <row r="102" spans="1:13" x14ac:dyDescent="0.25">
      <c r="A102" s="163"/>
      <c r="B102" s="163"/>
      <c r="C102" s="163"/>
      <c r="D102" s="163"/>
      <c r="E102" s="163"/>
      <c r="F102" s="163"/>
      <c r="G102" s="163"/>
      <c r="H102" s="163"/>
      <c r="I102" s="163"/>
      <c r="J102" s="163"/>
      <c r="K102" s="163"/>
      <c r="L102" s="163"/>
      <c r="M102" s="163"/>
    </row>
    <row r="103" spans="1:13" x14ac:dyDescent="0.25">
      <c r="A103" s="163"/>
      <c r="B103" s="163"/>
      <c r="C103" s="163"/>
      <c r="D103" s="163"/>
      <c r="E103" s="163"/>
      <c r="F103" s="163"/>
      <c r="G103" s="163"/>
      <c r="H103" s="163"/>
      <c r="I103" s="163"/>
      <c r="J103" s="163"/>
      <c r="K103" s="163"/>
      <c r="L103" s="163"/>
      <c r="M103" s="163"/>
    </row>
    <row r="104" spans="1:13" x14ac:dyDescent="0.25">
      <c r="A104" s="163"/>
      <c r="B104" s="163"/>
      <c r="C104" s="163"/>
      <c r="D104" s="163"/>
      <c r="E104" s="163"/>
      <c r="F104" s="163"/>
      <c r="G104" s="163"/>
      <c r="H104" s="163"/>
      <c r="I104" s="163"/>
      <c r="J104" s="163"/>
      <c r="K104" s="163"/>
      <c r="L104" s="163"/>
      <c r="M104" s="163"/>
    </row>
    <row r="105" spans="1:13" x14ac:dyDescent="0.25">
      <c r="A105" s="163"/>
      <c r="B105" s="163"/>
      <c r="C105" s="163"/>
      <c r="D105" s="163"/>
      <c r="E105" s="163"/>
      <c r="F105" s="163"/>
      <c r="G105" s="163"/>
      <c r="H105" s="163"/>
      <c r="I105" s="163"/>
      <c r="J105" s="163"/>
      <c r="K105" s="163"/>
      <c r="L105" s="163"/>
      <c r="M105" s="163"/>
    </row>
    <row r="106" spans="1:13" x14ac:dyDescent="0.25">
      <c r="A106" s="163"/>
      <c r="B106" s="163"/>
      <c r="C106" s="163"/>
      <c r="D106" s="163"/>
      <c r="E106" s="163"/>
      <c r="F106" s="163"/>
      <c r="G106" s="163"/>
      <c r="H106" s="163"/>
      <c r="I106" s="163"/>
      <c r="J106" s="163"/>
      <c r="K106" s="163"/>
      <c r="L106" s="163"/>
      <c r="M106" s="163"/>
    </row>
    <row r="107" spans="1:13" x14ac:dyDescent="0.25">
      <c r="A107" s="163"/>
      <c r="B107" s="163"/>
      <c r="C107" s="163"/>
      <c r="D107" s="163"/>
      <c r="E107" s="163"/>
      <c r="F107" s="163"/>
      <c r="G107" s="163"/>
      <c r="H107" s="163"/>
      <c r="I107" s="163"/>
      <c r="J107" s="163"/>
      <c r="K107" s="163"/>
      <c r="L107" s="163"/>
      <c r="M107" s="163"/>
    </row>
    <row r="108" spans="1:13" x14ac:dyDescent="0.25">
      <c r="A108" s="163"/>
      <c r="B108" s="163"/>
      <c r="C108" s="163"/>
      <c r="D108" s="163"/>
      <c r="E108" s="163"/>
      <c r="F108" s="163"/>
      <c r="G108" s="163"/>
      <c r="H108" s="163"/>
      <c r="I108" s="163"/>
      <c r="J108" s="163"/>
      <c r="K108" s="163"/>
      <c r="L108" s="163"/>
      <c r="M108" s="163"/>
    </row>
    <row r="109" spans="1:13" x14ac:dyDescent="0.25">
      <c r="A109" s="163"/>
      <c r="B109" s="163"/>
      <c r="C109" s="163"/>
      <c r="D109" s="163"/>
      <c r="E109" s="163"/>
      <c r="F109" s="163"/>
      <c r="G109" s="163"/>
      <c r="H109" s="163"/>
      <c r="I109" s="163"/>
      <c r="J109" s="163"/>
      <c r="K109" s="163"/>
      <c r="L109" s="163"/>
      <c r="M109" s="163"/>
    </row>
    <row r="110" spans="1:13" x14ac:dyDescent="0.25">
      <c r="A110" s="163"/>
      <c r="B110" s="163"/>
      <c r="C110" s="163"/>
      <c r="D110" s="163"/>
      <c r="E110" s="163"/>
      <c r="F110" s="163"/>
      <c r="G110" s="163"/>
      <c r="H110" s="163"/>
      <c r="I110" s="163"/>
      <c r="J110" s="163"/>
      <c r="K110" s="163"/>
      <c r="L110" s="163"/>
      <c r="M110" s="163"/>
    </row>
    <row r="111" spans="1:13" x14ac:dyDescent="0.25">
      <c r="A111" s="163"/>
      <c r="B111" s="163"/>
      <c r="C111" s="163"/>
      <c r="D111" s="163"/>
      <c r="E111" s="163"/>
      <c r="F111" s="163"/>
      <c r="G111" s="163"/>
      <c r="H111" s="163"/>
      <c r="I111" s="163"/>
      <c r="J111" s="163"/>
      <c r="K111" s="163"/>
      <c r="L111" s="163"/>
      <c r="M111" s="163"/>
    </row>
    <row r="112" spans="1:13" x14ac:dyDescent="0.25">
      <c r="A112" s="163"/>
      <c r="B112" s="163"/>
      <c r="C112" s="163"/>
      <c r="D112" s="163"/>
      <c r="E112" s="163"/>
      <c r="F112" s="163"/>
      <c r="G112" s="163"/>
      <c r="H112" s="163"/>
      <c r="I112" s="163"/>
      <c r="J112" s="163"/>
      <c r="K112" s="163"/>
      <c r="L112" s="163"/>
      <c r="M112" s="163"/>
    </row>
    <row r="113" spans="1:13" x14ac:dyDescent="0.25">
      <c r="A113" s="163"/>
      <c r="B113" s="163"/>
      <c r="C113" s="163"/>
      <c r="D113" s="163"/>
      <c r="E113" s="163"/>
      <c r="F113" s="163"/>
      <c r="G113" s="163"/>
      <c r="H113" s="163"/>
      <c r="I113" s="163"/>
      <c r="J113" s="163"/>
      <c r="K113" s="163"/>
      <c r="L113" s="163"/>
      <c r="M113" s="163"/>
    </row>
    <row r="114" spans="1:13" x14ac:dyDescent="0.25">
      <c r="A114" s="163"/>
      <c r="B114" s="163"/>
      <c r="C114" s="163"/>
      <c r="D114" s="163"/>
      <c r="E114" s="163"/>
      <c r="F114" s="163"/>
      <c r="G114" s="163"/>
      <c r="H114" s="163"/>
      <c r="I114" s="163"/>
      <c r="J114" s="163"/>
      <c r="K114" s="163"/>
      <c r="L114" s="163"/>
      <c r="M114" s="163"/>
    </row>
    <row r="115" spans="1:13" x14ac:dyDescent="0.25">
      <c r="A115" s="163"/>
      <c r="B115" s="163"/>
      <c r="C115" s="163"/>
      <c r="D115" s="163"/>
      <c r="E115" s="163"/>
      <c r="F115" s="163"/>
      <c r="G115" s="163"/>
      <c r="H115" s="163"/>
      <c r="I115" s="163"/>
      <c r="J115" s="163"/>
      <c r="K115" s="163"/>
      <c r="L115" s="163"/>
      <c r="M115" s="163"/>
    </row>
    <row r="116" spans="1:13" x14ac:dyDescent="0.25">
      <c r="A116" s="163"/>
      <c r="B116" s="163"/>
      <c r="C116" s="163"/>
      <c r="D116" s="163"/>
      <c r="E116" s="163"/>
      <c r="F116" s="163"/>
      <c r="G116" s="163"/>
      <c r="H116" s="163"/>
      <c r="I116" s="163"/>
      <c r="J116" s="163"/>
      <c r="K116" s="163"/>
      <c r="L116" s="163"/>
      <c r="M116" s="163"/>
    </row>
    <row r="117" spans="1:13" x14ac:dyDescent="0.25">
      <c r="A117" s="163"/>
      <c r="B117" s="163"/>
      <c r="C117" s="163"/>
      <c r="D117" s="163"/>
      <c r="E117" s="163"/>
      <c r="F117" s="163"/>
      <c r="G117" s="163"/>
      <c r="H117" s="163"/>
      <c r="I117" s="163"/>
      <c r="J117" s="163"/>
      <c r="K117" s="163"/>
      <c r="L117" s="163"/>
      <c r="M117" s="163"/>
    </row>
    <row r="118" spans="1:13" x14ac:dyDescent="0.25">
      <c r="A118" s="163"/>
      <c r="B118" s="163"/>
      <c r="C118" s="163"/>
      <c r="D118" s="163"/>
      <c r="E118" s="163"/>
      <c r="F118" s="163"/>
      <c r="G118" s="163"/>
      <c r="H118" s="163"/>
      <c r="I118" s="163"/>
      <c r="J118" s="163"/>
      <c r="K118" s="163"/>
      <c r="L118" s="163"/>
      <c r="M118" s="163"/>
    </row>
    <row r="119" spans="1:13" x14ac:dyDescent="0.25">
      <c r="A119" s="163"/>
      <c r="B119" s="163"/>
      <c r="C119" s="163"/>
      <c r="D119" s="163"/>
      <c r="E119" s="163"/>
      <c r="F119" s="163"/>
      <c r="G119" s="163"/>
      <c r="H119" s="163"/>
      <c r="I119" s="163"/>
      <c r="J119" s="163"/>
      <c r="K119" s="163"/>
      <c r="L119" s="163"/>
      <c r="M119" s="163"/>
    </row>
    <row r="120" spans="1:13" x14ac:dyDescent="0.25">
      <c r="A120" s="163"/>
      <c r="B120" s="163"/>
      <c r="C120" s="163"/>
      <c r="D120" s="163"/>
      <c r="E120" s="163"/>
      <c r="F120" s="163"/>
      <c r="G120" s="163"/>
      <c r="H120" s="163"/>
      <c r="I120" s="163"/>
      <c r="J120" s="163"/>
      <c r="K120" s="163"/>
      <c r="L120" s="163"/>
      <c r="M120" s="163"/>
    </row>
    <row r="121" spans="1:13" x14ac:dyDescent="0.25">
      <c r="A121" s="163"/>
      <c r="B121" s="163"/>
      <c r="C121" s="163"/>
      <c r="D121" s="163"/>
      <c r="E121" s="163"/>
      <c r="F121" s="163"/>
      <c r="G121" s="163"/>
      <c r="H121" s="163"/>
      <c r="I121" s="163"/>
      <c r="J121" s="163"/>
      <c r="K121" s="163"/>
      <c r="L121" s="163"/>
      <c r="M121" s="163"/>
    </row>
    <row r="122" spans="1:13" x14ac:dyDescent="0.25">
      <c r="A122" s="163"/>
      <c r="B122" s="163"/>
      <c r="C122" s="163"/>
      <c r="D122" s="163"/>
      <c r="E122" s="163"/>
      <c r="F122" s="163"/>
      <c r="G122" s="163"/>
      <c r="H122" s="163"/>
      <c r="I122" s="163"/>
      <c r="J122" s="163"/>
      <c r="K122" s="163"/>
      <c r="L122" s="163"/>
      <c r="M122" s="163"/>
    </row>
    <row r="123" spans="1:13" x14ac:dyDescent="0.25">
      <c r="A123" s="163"/>
      <c r="B123" s="163"/>
      <c r="C123" s="163"/>
      <c r="D123" s="163"/>
      <c r="E123" s="163"/>
      <c r="F123" s="163"/>
      <c r="G123" s="163"/>
      <c r="H123" s="163"/>
      <c r="I123" s="163"/>
      <c r="J123" s="163"/>
      <c r="K123" s="163"/>
      <c r="L123" s="163"/>
      <c r="M123" s="163"/>
    </row>
    <row r="124" spans="1:13" x14ac:dyDescent="0.25">
      <c r="A124" s="163"/>
      <c r="B124" s="163"/>
      <c r="C124" s="163"/>
      <c r="D124" s="163"/>
      <c r="E124" s="163"/>
      <c r="F124" s="163"/>
      <c r="G124" s="163"/>
      <c r="H124" s="163"/>
      <c r="I124" s="163"/>
      <c r="J124" s="163"/>
      <c r="K124" s="163"/>
      <c r="L124" s="163"/>
      <c r="M124" s="163"/>
    </row>
    <row r="125" spans="1:13" x14ac:dyDescent="0.25">
      <c r="A125" s="163"/>
      <c r="B125" s="163"/>
      <c r="C125" s="163"/>
      <c r="D125" s="163"/>
      <c r="E125" s="163"/>
      <c r="F125" s="163"/>
      <c r="G125" s="163"/>
      <c r="H125" s="163"/>
      <c r="I125" s="163"/>
      <c r="J125" s="163"/>
      <c r="K125" s="163"/>
      <c r="L125" s="163"/>
      <c r="M125" s="163"/>
    </row>
    <row r="126" spans="1:13" x14ac:dyDescent="0.25">
      <c r="A126" s="163"/>
      <c r="B126" s="163"/>
      <c r="C126" s="163"/>
      <c r="D126" s="163"/>
      <c r="E126" s="163"/>
      <c r="F126" s="163"/>
      <c r="G126" s="163"/>
      <c r="H126" s="163"/>
      <c r="I126" s="163"/>
      <c r="J126" s="163"/>
      <c r="K126" s="163"/>
      <c r="L126" s="163"/>
      <c r="M126" s="163"/>
    </row>
    <row r="127" spans="1:13" x14ac:dyDescent="0.25">
      <c r="A127" s="163"/>
      <c r="B127" s="163"/>
      <c r="C127" s="163"/>
      <c r="D127" s="163"/>
      <c r="E127" s="163"/>
      <c r="F127" s="163"/>
      <c r="G127" s="163"/>
      <c r="H127" s="163"/>
      <c r="I127" s="163"/>
      <c r="J127" s="163"/>
      <c r="K127" s="163"/>
      <c r="L127" s="163"/>
      <c r="M127" s="163"/>
    </row>
    <row r="128" spans="1:13" x14ac:dyDescent="0.25">
      <c r="A128" s="163"/>
      <c r="B128" s="163"/>
      <c r="C128" s="163"/>
      <c r="D128" s="163"/>
      <c r="E128" s="163"/>
      <c r="F128" s="163"/>
      <c r="G128" s="163"/>
      <c r="H128" s="163"/>
      <c r="I128" s="163"/>
      <c r="J128" s="163"/>
      <c r="K128" s="163"/>
      <c r="L128" s="163"/>
      <c r="M128" s="163"/>
    </row>
    <row r="129" spans="1:13" x14ac:dyDescent="0.25">
      <c r="A129" s="163"/>
      <c r="B129" s="163"/>
      <c r="C129" s="163"/>
      <c r="D129" s="163"/>
      <c r="E129" s="163"/>
      <c r="F129" s="163"/>
      <c r="G129" s="163"/>
      <c r="H129" s="163"/>
      <c r="I129" s="163"/>
      <c r="J129" s="163"/>
      <c r="K129" s="163"/>
      <c r="L129" s="163"/>
      <c r="M129" s="163"/>
    </row>
    <row r="130" spans="1:13" x14ac:dyDescent="0.25">
      <c r="A130" s="163"/>
      <c r="B130" s="163"/>
      <c r="C130" s="163"/>
      <c r="D130" s="163"/>
      <c r="E130" s="163"/>
      <c r="F130" s="163"/>
      <c r="G130" s="163"/>
      <c r="H130" s="163"/>
      <c r="I130" s="163"/>
      <c r="J130" s="163"/>
      <c r="K130" s="163"/>
      <c r="L130" s="163"/>
      <c r="M130" s="163"/>
    </row>
    <row r="131" spans="1:13" x14ac:dyDescent="0.25">
      <c r="A131" s="163"/>
      <c r="B131" s="163"/>
      <c r="C131" s="163"/>
      <c r="D131" s="163"/>
      <c r="E131" s="163"/>
      <c r="F131" s="163"/>
      <c r="G131" s="163"/>
      <c r="H131" s="163"/>
      <c r="I131" s="163"/>
      <c r="J131" s="163"/>
      <c r="K131" s="163"/>
      <c r="L131" s="163"/>
      <c r="M131" s="163"/>
    </row>
    <row r="132" spans="1:13" x14ac:dyDescent="0.25">
      <c r="A132" s="163"/>
      <c r="B132" s="163"/>
      <c r="C132" s="163"/>
      <c r="D132" s="163"/>
      <c r="E132" s="163"/>
      <c r="F132" s="163"/>
      <c r="G132" s="163"/>
      <c r="H132" s="163"/>
      <c r="I132" s="163"/>
      <c r="J132" s="163"/>
      <c r="K132" s="163"/>
      <c r="L132" s="163"/>
      <c r="M132" s="163"/>
    </row>
    <row r="133" spans="1:13" x14ac:dyDescent="0.25">
      <c r="A133" s="163"/>
      <c r="B133" s="163"/>
      <c r="C133" s="163"/>
      <c r="D133" s="163"/>
      <c r="E133" s="163"/>
      <c r="F133" s="163"/>
      <c r="G133" s="163"/>
      <c r="H133" s="163"/>
      <c r="I133" s="163"/>
      <c r="J133" s="163"/>
      <c r="K133" s="163"/>
      <c r="L133" s="163"/>
      <c r="M133" s="163"/>
    </row>
    <row r="134" spans="1:13" x14ac:dyDescent="0.25">
      <c r="A134" s="163"/>
      <c r="B134" s="163"/>
      <c r="C134" s="163"/>
      <c r="D134" s="163"/>
      <c r="E134" s="163"/>
      <c r="F134" s="163"/>
      <c r="G134" s="163"/>
      <c r="H134" s="163"/>
      <c r="I134" s="163"/>
      <c r="J134" s="163"/>
      <c r="K134" s="163"/>
      <c r="L134" s="163"/>
      <c r="M134" s="163"/>
    </row>
    <row r="135" spans="1:13" x14ac:dyDescent="0.25">
      <c r="A135" s="163"/>
      <c r="B135" s="163"/>
      <c r="C135" s="163"/>
      <c r="D135" s="163"/>
      <c r="E135" s="163"/>
      <c r="F135" s="163"/>
      <c r="G135" s="163"/>
      <c r="H135" s="163"/>
      <c r="I135" s="163"/>
      <c r="J135" s="163"/>
      <c r="K135" s="163"/>
      <c r="L135" s="163"/>
      <c r="M135" s="163"/>
    </row>
    <row r="136" spans="1:13" x14ac:dyDescent="0.25">
      <c r="A136" s="163"/>
      <c r="B136" s="163"/>
      <c r="C136" s="163"/>
      <c r="D136" s="163"/>
      <c r="E136" s="163"/>
      <c r="F136" s="163"/>
      <c r="G136" s="163"/>
      <c r="H136" s="163"/>
      <c r="I136" s="163"/>
      <c r="J136" s="163"/>
      <c r="K136" s="163"/>
      <c r="L136" s="163"/>
      <c r="M136" s="163"/>
    </row>
    <row r="137" spans="1:13" x14ac:dyDescent="0.25">
      <c r="A137" s="163"/>
      <c r="B137" s="163"/>
      <c r="C137" s="163"/>
      <c r="D137" s="163"/>
      <c r="E137" s="163"/>
      <c r="F137" s="163"/>
      <c r="G137" s="163"/>
      <c r="H137" s="163"/>
      <c r="I137" s="163"/>
      <c r="J137" s="163"/>
      <c r="K137" s="163"/>
      <c r="L137" s="163"/>
      <c r="M137" s="163"/>
    </row>
    <row r="138" spans="1:13" x14ac:dyDescent="0.25">
      <c r="A138" s="163"/>
      <c r="B138" s="163"/>
      <c r="C138" s="163"/>
      <c r="D138" s="163"/>
      <c r="E138" s="163"/>
      <c r="F138" s="163"/>
      <c r="G138" s="163"/>
      <c r="H138" s="163"/>
      <c r="I138" s="163"/>
      <c r="J138" s="163"/>
      <c r="K138" s="163"/>
      <c r="L138" s="163"/>
      <c r="M138" s="163"/>
    </row>
    <row r="139" spans="1:13" x14ac:dyDescent="0.25">
      <c r="A139" s="163"/>
      <c r="B139" s="163"/>
      <c r="C139" s="163"/>
      <c r="D139" s="163"/>
      <c r="E139" s="163"/>
      <c r="F139" s="163"/>
      <c r="G139" s="163"/>
      <c r="H139" s="163"/>
      <c r="I139" s="163"/>
      <c r="J139" s="163"/>
      <c r="K139" s="163"/>
      <c r="L139" s="163"/>
      <c r="M139" s="163"/>
    </row>
    <row r="140" spans="1:13" x14ac:dyDescent="0.25">
      <c r="A140" s="163"/>
      <c r="B140" s="163"/>
      <c r="C140" s="163"/>
      <c r="D140" s="163"/>
      <c r="E140" s="163"/>
      <c r="F140" s="163"/>
      <c r="G140" s="163"/>
      <c r="H140" s="163"/>
      <c r="I140" s="163"/>
      <c r="J140" s="163"/>
      <c r="K140" s="163"/>
      <c r="L140" s="163"/>
      <c r="M140" s="163"/>
    </row>
    <row r="141" spans="1:13" x14ac:dyDescent="0.25">
      <c r="A141" s="163"/>
      <c r="B141" s="163"/>
      <c r="C141" s="163"/>
      <c r="D141" s="163"/>
      <c r="E141" s="163"/>
      <c r="F141" s="163"/>
      <c r="G141" s="163"/>
      <c r="H141" s="163"/>
      <c r="I141" s="163"/>
      <c r="J141" s="163"/>
      <c r="K141" s="163"/>
      <c r="L141" s="163"/>
      <c r="M141" s="163"/>
    </row>
    <row r="142" spans="1:13" x14ac:dyDescent="0.25">
      <c r="A142" s="163"/>
      <c r="B142" s="163"/>
      <c r="C142" s="163"/>
      <c r="D142" s="163"/>
      <c r="E142" s="163"/>
      <c r="F142" s="163"/>
      <c r="G142" s="163"/>
      <c r="H142" s="163"/>
      <c r="I142" s="163"/>
      <c r="J142" s="163"/>
      <c r="K142" s="163"/>
      <c r="L142" s="163"/>
      <c r="M142" s="163"/>
    </row>
    <row r="143" spans="1:13" x14ac:dyDescent="0.25">
      <c r="A143" s="163"/>
      <c r="B143" s="163"/>
      <c r="C143" s="163"/>
      <c r="D143" s="163"/>
      <c r="E143" s="163"/>
      <c r="F143" s="163"/>
      <c r="G143" s="163"/>
      <c r="H143" s="163"/>
      <c r="I143" s="163"/>
      <c r="J143" s="163"/>
      <c r="K143" s="163"/>
      <c r="L143" s="163"/>
      <c r="M143" s="163"/>
    </row>
  </sheetData>
  <sheetProtection selectLockedCells="1"/>
  <mergeCells count="5">
    <mergeCell ref="A1:M1"/>
    <mergeCell ref="M3:M5"/>
    <mergeCell ref="A2:M2"/>
    <mergeCell ref="B3:F3"/>
    <mergeCell ref="G3:L3"/>
  </mergeCells>
  <phoneticPr fontId="0" type="noConversion"/>
  <printOptions horizontalCentered="1"/>
  <pageMargins left="0.59055118110236227" right="0.59055118110236227" top="0.94488188976377963" bottom="0.43307086614173229" header="0.35433070866141736" footer="0.23622047244094491"/>
  <pageSetup paperSize="9" scale="32" fitToHeight="0" orientation="portrait" horizontalDpi="1200" verticalDpi="1200" r:id="rId1"/>
  <headerFooter alignWithMargins="0">
    <oddHeader>&amp;LMT RESIDENCES&amp;RAnnexe 1</oddHeader>
    <oddFooter>&amp;L&amp;F / &amp;A&amp;RContrat Multitechnique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">
    <tabColor rgb="FFFFCC99"/>
    <pageSetUpPr fitToPage="1"/>
  </sheetPr>
  <dimension ref="A1:B69"/>
  <sheetViews>
    <sheetView showGridLines="0" view="pageBreakPreview" zoomScale="85" zoomScaleNormal="85" zoomScaleSheetLayoutView="85" workbookViewId="0">
      <selection activeCell="B6" sqref="B6"/>
    </sheetView>
  </sheetViews>
  <sheetFormatPr baseColWidth="10" defaultColWidth="11.42578125" defaultRowHeight="13.5" x14ac:dyDescent="0.2"/>
  <cols>
    <col min="1" max="1" width="40" style="2" customWidth="1"/>
    <col min="2" max="2" width="82.140625" style="2" customWidth="1"/>
    <col min="3" max="16384" width="11.42578125" style="2"/>
  </cols>
  <sheetData>
    <row r="1" spans="1:2" ht="33" customHeight="1" x14ac:dyDescent="0.2">
      <c r="A1" s="301" t="str">
        <f>"Fiches descriptives des intervenants"</f>
        <v>Fiches descriptives des intervenants</v>
      </c>
      <c r="B1" s="302"/>
    </row>
    <row r="2" spans="1:2" ht="24.95" customHeight="1" thickBot="1" x14ac:dyDescent="0.25"/>
    <row r="3" spans="1:2" ht="30" customHeight="1" thickBot="1" x14ac:dyDescent="0.25">
      <c r="A3" s="300" t="s">
        <v>82</v>
      </c>
      <c r="B3" s="300"/>
    </row>
    <row r="4" spans="1:2" ht="30" customHeight="1" x14ac:dyDescent="0.2">
      <c r="A4" s="23" t="s">
        <v>23</v>
      </c>
      <c r="B4" s="206"/>
    </row>
    <row r="5" spans="1:2" ht="249.95" customHeight="1" x14ac:dyDescent="0.2">
      <c r="A5" s="24" t="s">
        <v>24</v>
      </c>
      <c r="B5" s="26"/>
    </row>
    <row r="6" spans="1:2" ht="30" customHeight="1" x14ac:dyDescent="0.2">
      <c r="A6" s="24" t="s">
        <v>25</v>
      </c>
      <c r="B6" s="26"/>
    </row>
    <row r="7" spans="1:2" ht="30" customHeight="1" thickBot="1" x14ac:dyDescent="0.25">
      <c r="A7" s="25" t="s">
        <v>26</v>
      </c>
      <c r="B7" s="27"/>
    </row>
    <row r="8" spans="1:2" ht="24.95" customHeight="1" thickBot="1" x14ac:dyDescent="0.25"/>
    <row r="9" spans="1:2" ht="30" customHeight="1" thickBot="1" x14ac:dyDescent="0.25">
      <c r="A9" s="300" t="s">
        <v>83</v>
      </c>
      <c r="B9" s="300"/>
    </row>
    <row r="10" spans="1:2" ht="30" customHeight="1" x14ac:dyDescent="0.2">
      <c r="A10" s="23" t="s">
        <v>23</v>
      </c>
      <c r="B10" s="206"/>
    </row>
    <row r="11" spans="1:2" ht="249.95" customHeight="1" x14ac:dyDescent="0.2">
      <c r="A11" s="24" t="s">
        <v>24</v>
      </c>
      <c r="B11" s="26"/>
    </row>
    <row r="12" spans="1:2" ht="30" customHeight="1" x14ac:dyDescent="0.2">
      <c r="A12" s="24" t="s">
        <v>25</v>
      </c>
      <c r="B12" s="26"/>
    </row>
    <row r="13" spans="1:2" ht="30" customHeight="1" thickBot="1" x14ac:dyDescent="0.25">
      <c r="A13" s="25" t="s">
        <v>26</v>
      </c>
      <c r="B13" s="27"/>
    </row>
    <row r="14" spans="1:2" ht="11.25" customHeight="1" thickBot="1" x14ac:dyDescent="0.25"/>
    <row r="15" spans="1:2" ht="30" customHeight="1" thickBot="1" x14ac:dyDescent="0.25">
      <c r="A15" s="300" t="s">
        <v>84</v>
      </c>
      <c r="B15" s="300"/>
    </row>
    <row r="16" spans="1:2" ht="30" customHeight="1" x14ac:dyDescent="0.2">
      <c r="A16" s="23" t="s">
        <v>23</v>
      </c>
      <c r="B16" s="206"/>
    </row>
    <row r="17" spans="1:2" ht="249.95" customHeight="1" x14ac:dyDescent="0.2">
      <c r="A17" s="24" t="s">
        <v>24</v>
      </c>
      <c r="B17" s="26"/>
    </row>
    <row r="18" spans="1:2" ht="30" customHeight="1" x14ac:dyDescent="0.2">
      <c r="A18" s="24" t="s">
        <v>25</v>
      </c>
      <c r="B18" s="26"/>
    </row>
    <row r="19" spans="1:2" ht="30" customHeight="1" thickBot="1" x14ac:dyDescent="0.25">
      <c r="A19" s="25" t="s">
        <v>26</v>
      </c>
      <c r="B19" s="27"/>
    </row>
    <row r="20" spans="1:2" ht="24.95" customHeight="1" thickBot="1" x14ac:dyDescent="0.25"/>
    <row r="21" spans="1:2" ht="30" customHeight="1" thickBot="1" x14ac:dyDescent="0.25">
      <c r="A21" s="300" t="s">
        <v>85</v>
      </c>
      <c r="B21" s="300"/>
    </row>
    <row r="22" spans="1:2" ht="30" customHeight="1" x14ac:dyDescent="0.2">
      <c r="A22" s="23" t="s">
        <v>23</v>
      </c>
      <c r="B22" s="206"/>
    </row>
    <row r="23" spans="1:2" ht="249.95" customHeight="1" x14ac:dyDescent="0.2">
      <c r="A23" s="24" t="s">
        <v>24</v>
      </c>
      <c r="B23" s="26"/>
    </row>
    <row r="24" spans="1:2" ht="30" customHeight="1" x14ac:dyDescent="0.2">
      <c r="A24" s="24" t="s">
        <v>25</v>
      </c>
      <c r="B24" s="26"/>
    </row>
    <row r="25" spans="1:2" ht="30" customHeight="1" thickBot="1" x14ac:dyDescent="0.25">
      <c r="A25" s="25" t="s">
        <v>26</v>
      </c>
      <c r="B25" s="27"/>
    </row>
    <row r="26" spans="1:2" ht="37.5" customHeight="1" thickBot="1" x14ac:dyDescent="0.25"/>
    <row r="27" spans="1:2" ht="30" customHeight="1" thickBot="1" x14ac:dyDescent="0.25">
      <c r="A27" s="300" t="s">
        <v>86</v>
      </c>
      <c r="B27" s="300"/>
    </row>
    <row r="28" spans="1:2" ht="30" customHeight="1" x14ac:dyDescent="0.2">
      <c r="A28" s="23" t="s">
        <v>23</v>
      </c>
      <c r="B28" s="206"/>
    </row>
    <row r="29" spans="1:2" ht="249.95" customHeight="1" x14ac:dyDescent="0.2">
      <c r="A29" s="24" t="s">
        <v>24</v>
      </c>
      <c r="B29" s="26"/>
    </row>
    <row r="30" spans="1:2" ht="30" customHeight="1" x14ac:dyDescent="0.2">
      <c r="A30" s="24" t="s">
        <v>25</v>
      </c>
      <c r="B30" s="26"/>
    </row>
    <row r="31" spans="1:2" ht="30" customHeight="1" thickBot="1" x14ac:dyDescent="0.25">
      <c r="A31" s="25" t="s">
        <v>26</v>
      </c>
      <c r="B31" s="27"/>
    </row>
    <row r="32" spans="1:2" ht="24.95" customHeight="1" thickBot="1" x14ac:dyDescent="0.25"/>
    <row r="33" spans="1:2" ht="30" customHeight="1" thickBot="1" x14ac:dyDescent="0.25">
      <c r="A33" s="300" t="s">
        <v>87</v>
      </c>
      <c r="B33" s="300"/>
    </row>
    <row r="34" spans="1:2" ht="30" customHeight="1" x14ac:dyDescent="0.2">
      <c r="A34" s="23" t="s">
        <v>23</v>
      </c>
      <c r="B34" s="206"/>
    </row>
    <row r="35" spans="1:2" ht="249.95" customHeight="1" x14ac:dyDescent="0.2">
      <c r="A35" s="24" t="s">
        <v>24</v>
      </c>
      <c r="B35" s="26"/>
    </row>
    <row r="36" spans="1:2" ht="30" customHeight="1" x14ac:dyDescent="0.2">
      <c r="A36" s="24" t="s">
        <v>25</v>
      </c>
      <c r="B36" s="26"/>
    </row>
    <row r="37" spans="1:2" ht="30" customHeight="1" thickBot="1" x14ac:dyDescent="0.25">
      <c r="A37" s="25" t="s">
        <v>26</v>
      </c>
      <c r="B37" s="27"/>
    </row>
    <row r="38" spans="1:2" ht="37.5" customHeight="1" thickBot="1" x14ac:dyDescent="0.25"/>
    <row r="39" spans="1:2" ht="30" customHeight="1" thickBot="1" x14ac:dyDescent="0.25">
      <c r="A39" s="300" t="s">
        <v>88</v>
      </c>
      <c r="B39" s="300"/>
    </row>
    <row r="40" spans="1:2" ht="30" customHeight="1" x14ac:dyDescent="0.2">
      <c r="A40" s="23" t="s">
        <v>23</v>
      </c>
      <c r="B40" s="206"/>
    </row>
    <row r="41" spans="1:2" ht="249.95" customHeight="1" x14ac:dyDescent="0.2">
      <c r="A41" s="24" t="s">
        <v>24</v>
      </c>
      <c r="B41" s="26"/>
    </row>
    <row r="42" spans="1:2" ht="30" customHeight="1" x14ac:dyDescent="0.2">
      <c r="A42" s="24" t="s">
        <v>25</v>
      </c>
      <c r="B42" s="26"/>
    </row>
    <row r="43" spans="1:2" ht="30" customHeight="1" thickBot="1" x14ac:dyDescent="0.25">
      <c r="A43" s="25" t="s">
        <v>26</v>
      </c>
      <c r="B43" s="27"/>
    </row>
    <row r="44" spans="1:2" ht="24.95" customHeight="1" thickBot="1" x14ac:dyDescent="0.25"/>
    <row r="45" spans="1:2" ht="30" customHeight="1" thickBot="1" x14ac:dyDescent="0.25">
      <c r="A45" s="300" t="s">
        <v>89</v>
      </c>
      <c r="B45" s="300"/>
    </row>
    <row r="46" spans="1:2" ht="30" customHeight="1" x14ac:dyDescent="0.2">
      <c r="A46" s="23" t="s">
        <v>23</v>
      </c>
      <c r="B46" s="206"/>
    </row>
    <row r="47" spans="1:2" ht="249.95" customHeight="1" x14ac:dyDescent="0.2">
      <c r="A47" s="24" t="s">
        <v>24</v>
      </c>
      <c r="B47" s="26"/>
    </row>
    <row r="48" spans="1:2" ht="30" customHeight="1" x14ac:dyDescent="0.2">
      <c r="A48" s="24" t="s">
        <v>25</v>
      </c>
      <c r="B48" s="26"/>
    </row>
    <row r="49" spans="1:2" ht="30" customHeight="1" thickBot="1" x14ac:dyDescent="0.25">
      <c r="A49" s="25" t="s">
        <v>26</v>
      </c>
      <c r="B49" s="27"/>
    </row>
    <row r="50" spans="1:2" ht="30" customHeight="1" thickBot="1" x14ac:dyDescent="0.25">
      <c r="A50" s="300" t="s">
        <v>90</v>
      </c>
      <c r="B50" s="300"/>
    </row>
    <row r="51" spans="1:2" ht="30" customHeight="1" x14ac:dyDescent="0.2">
      <c r="A51" s="23" t="s">
        <v>23</v>
      </c>
      <c r="B51" s="206"/>
    </row>
    <row r="52" spans="1:2" ht="249.95" customHeight="1" x14ac:dyDescent="0.2">
      <c r="A52" s="24" t="s">
        <v>24</v>
      </c>
      <c r="B52" s="26"/>
    </row>
    <row r="53" spans="1:2" ht="30" customHeight="1" x14ac:dyDescent="0.2">
      <c r="A53" s="24" t="s">
        <v>25</v>
      </c>
      <c r="B53" s="26"/>
    </row>
    <row r="54" spans="1:2" ht="30" customHeight="1" thickBot="1" x14ac:dyDescent="0.25">
      <c r="A54" s="25" t="s">
        <v>26</v>
      </c>
      <c r="B54" s="27"/>
    </row>
    <row r="55" spans="1:2" ht="30" customHeight="1" thickBot="1" x14ac:dyDescent="0.25">
      <c r="A55" s="300" t="s">
        <v>91</v>
      </c>
      <c r="B55" s="300"/>
    </row>
    <row r="56" spans="1:2" ht="30" customHeight="1" x14ac:dyDescent="0.2">
      <c r="A56" s="23" t="s">
        <v>23</v>
      </c>
      <c r="B56" s="207"/>
    </row>
    <row r="57" spans="1:2" ht="249.95" customHeight="1" x14ac:dyDescent="0.2">
      <c r="A57" s="24" t="s">
        <v>24</v>
      </c>
      <c r="B57" s="208"/>
    </row>
    <row r="58" spans="1:2" ht="30" customHeight="1" x14ac:dyDescent="0.2">
      <c r="A58" s="24" t="s">
        <v>25</v>
      </c>
      <c r="B58" s="208"/>
    </row>
    <row r="59" spans="1:2" ht="30" customHeight="1" thickBot="1" x14ac:dyDescent="0.25">
      <c r="A59" s="25" t="s">
        <v>26</v>
      </c>
      <c r="B59" s="209"/>
    </row>
    <row r="60" spans="1:2" ht="30" customHeight="1" thickBot="1" x14ac:dyDescent="0.25">
      <c r="A60" s="300" t="s">
        <v>92</v>
      </c>
      <c r="B60" s="300"/>
    </row>
    <row r="61" spans="1:2" ht="30" customHeight="1" x14ac:dyDescent="0.2">
      <c r="A61" s="23" t="s">
        <v>23</v>
      </c>
      <c r="B61" s="206"/>
    </row>
    <row r="62" spans="1:2" ht="249.95" customHeight="1" x14ac:dyDescent="0.2">
      <c r="A62" s="24" t="s">
        <v>24</v>
      </c>
      <c r="B62" s="26"/>
    </row>
    <row r="63" spans="1:2" ht="30" customHeight="1" x14ac:dyDescent="0.2">
      <c r="A63" s="24" t="s">
        <v>25</v>
      </c>
      <c r="B63" s="26"/>
    </row>
    <row r="64" spans="1:2" ht="30" customHeight="1" thickBot="1" x14ac:dyDescent="0.25">
      <c r="A64" s="25" t="s">
        <v>26</v>
      </c>
      <c r="B64" s="27"/>
    </row>
    <row r="65" spans="1:2" ht="30" customHeight="1" thickBot="1" x14ac:dyDescent="0.25">
      <c r="A65" s="300" t="s">
        <v>93</v>
      </c>
      <c r="B65" s="300"/>
    </row>
    <row r="66" spans="1:2" ht="30" customHeight="1" x14ac:dyDescent="0.2">
      <c r="A66" s="23" t="s">
        <v>23</v>
      </c>
      <c r="B66" s="206"/>
    </row>
    <row r="67" spans="1:2" ht="249.95" customHeight="1" x14ac:dyDescent="0.2">
      <c r="A67" s="24" t="s">
        <v>24</v>
      </c>
      <c r="B67" s="26"/>
    </row>
    <row r="68" spans="1:2" ht="30" customHeight="1" x14ac:dyDescent="0.2">
      <c r="A68" s="24" t="s">
        <v>25</v>
      </c>
      <c r="B68" s="26"/>
    </row>
    <row r="69" spans="1:2" ht="30" customHeight="1" thickBot="1" x14ac:dyDescent="0.25">
      <c r="A69" s="25" t="s">
        <v>26</v>
      </c>
      <c r="B69" s="27"/>
    </row>
  </sheetData>
  <sheetProtection algorithmName="SHA-512" hashValue="gccm6M2g1oEYiPVtwtVZrR510pUTZIx96I+jMjWPygsStelBXchscvztXFB+KdxzGSCCo+fZwwfySlM3Slpp/A==" saltValue="2IQYrBz7Os2NGK1YYPM0Fg==" spinCount="100000" sheet="1" selectLockedCells="1"/>
  <mergeCells count="13">
    <mergeCell ref="A50:B50"/>
    <mergeCell ref="A55:B55"/>
    <mergeCell ref="A60:B60"/>
    <mergeCell ref="A65:B65"/>
    <mergeCell ref="A1:B1"/>
    <mergeCell ref="A3:B3"/>
    <mergeCell ref="A33:B33"/>
    <mergeCell ref="A45:B45"/>
    <mergeCell ref="A39:B39"/>
    <mergeCell ref="A9:B9"/>
    <mergeCell ref="A15:B15"/>
    <mergeCell ref="A21:B21"/>
    <mergeCell ref="A27:B27"/>
  </mergeCells>
  <phoneticPr fontId="16" type="noConversion"/>
  <printOptions horizontalCentered="1"/>
  <pageMargins left="0.59055118110236227" right="0.59055118110236227" top="0.94488188976377963" bottom="0.43307086614173229" header="0.35433070866141736" footer="0.23622047244094491"/>
  <pageSetup paperSize="9" scale="74" fitToHeight="0" orientation="portrait" horizontalDpi="1200" verticalDpi="1200" r:id="rId1"/>
  <headerFooter alignWithMargins="0">
    <oddHeader>&amp;LMT RESIDENCES&amp;RAnnexe 1</oddHeader>
    <oddFooter>&amp;L&amp;F / &amp;A&amp;RContrat Multitechnique</oddFooter>
  </headerFooter>
  <rowBreaks count="5" manualBreakCount="5">
    <brk id="14" max="16383" man="1"/>
    <brk id="26" max="16383" man="1"/>
    <brk id="38" max="16383" man="1"/>
    <brk id="49" max="16383" man="1"/>
    <brk id="59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  <pageSetUpPr fitToPage="1"/>
  </sheetPr>
  <dimension ref="A1:B64"/>
  <sheetViews>
    <sheetView showGridLines="0" view="pageBreakPreview" zoomScale="85" zoomScaleNormal="85" zoomScaleSheetLayoutView="85" workbookViewId="0">
      <selection activeCell="B4" sqref="B4"/>
    </sheetView>
  </sheetViews>
  <sheetFormatPr baseColWidth="10" defaultColWidth="11.42578125" defaultRowHeight="13.5" x14ac:dyDescent="0.2"/>
  <cols>
    <col min="1" max="1" width="40" style="2" customWidth="1"/>
    <col min="2" max="2" width="82.140625" style="2" customWidth="1"/>
    <col min="3" max="16384" width="11.42578125" style="2"/>
  </cols>
  <sheetData>
    <row r="1" spans="1:2" ht="33" customHeight="1" x14ac:dyDescent="0.2">
      <c r="A1" s="301" t="str">
        <f>"Fiches descriptives des intervenants"</f>
        <v>Fiches descriptives des intervenants</v>
      </c>
      <c r="B1" s="302"/>
    </row>
    <row r="2" spans="1:2" ht="24.95" customHeight="1" thickBot="1" x14ac:dyDescent="0.25"/>
    <row r="3" spans="1:2" ht="30" customHeight="1" thickBot="1" x14ac:dyDescent="0.25">
      <c r="A3" s="300" t="s">
        <v>97</v>
      </c>
      <c r="B3" s="300"/>
    </row>
    <row r="4" spans="1:2" ht="30" customHeight="1" x14ac:dyDescent="0.2">
      <c r="A4" s="23" t="s">
        <v>23</v>
      </c>
      <c r="B4" s="206"/>
    </row>
    <row r="5" spans="1:2" ht="249.95" customHeight="1" x14ac:dyDescent="0.2">
      <c r="A5" s="24" t="s">
        <v>24</v>
      </c>
      <c r="B5" s="26"/>
    </row>
    <row r="6" spans="1:2" ht="30" customHeight="1" x14ac:dyDescent="0.2">
      <c r="A6" s="24" t="s">
        <v>25</v>
      </c>
      <c r="B6" s="26"/>
    </row>
    <row r="7" spans="1:2" ht="30" customHeight="1" thickBot="1" x14ac:dyDescent="0.25">
      <c r="A7" s="25" t="s">
        <v>26</v>
      </c>
      <c r="B7" s="27"/>
    </row>
    <row r="8" spans="1:2" ht="24.95" customHeight="1" thickBot="1" x14ac:dyDescent="0.25"/>
    <row r="9" spans="1:2" ht="30" customHeight="1" thickBot="1" x14ac:dyDescent="0.25">
      <c r="A9" s="300" t="s">
        <v>98</v>
      </c>
      <c r="B9" s="300"/>
    </row>
    <row r="10" spans="1:2" ht="30" customHeight="1" x14ac:dyDescent="0.2">
      <c r="A10" s="23" t="s">
        <v>23</v>
      </c>
      <c r="B10" s="206"/>
    </row>
    <row r="11" spans="1:2" ht="249.95" customHeight="1" x14ac:dyDescent="0.2">
      <c r="A11" s="24" t="s">
        <v>24</v>
      </c>
      <c r="B11" s="26"/>
    </row>
    <row r="12" spans="1:2" ht="30" customHeight="1" x14ac:dyDescent="0.2">
      <c r="A12" s="24" t="s">
        <v>25</v>
      </c>
      <c r="B12" s="26"/>
    </row>
    <row r="13" spans="1:2" ht="30" customHeight="1" thickBot="1" x14ac:dyDescent="0.25">
      <c r="A13" s="25" t="s">
        <v>26</v>
      </c>
      <c r="B13" s="27"/>
    </row>
    <row r="14" spans="1:2" ht="11.25" customHeight="1" thickBot="1" x14ac:dyDescent="0.25"/>
    <row r="15" spans="1:2" ht="30" customHeight="1" thickBot="1" x14ac:dyDescent="0.25">
      <c r="A15" s="300" t="s">
        <v>99</v>
      </c>
      <c r="B15" s="300"/>
    </row>
    <row r="16" spans="1:2" ht="30" customHeight="1" x14ac:dyDescent="0.2">
      <c r="A16" s="23" t="s">
        <v>23</v>
      </c>
      <c r="B16" s="206"/>
    </row>
    <row r="17" spans="1:2" ht="249.95" customHeight="1" x14ac:dyDescent="0.2">
      <c r="A17" s="24" t="s">
        <v>24</v>
      </c>
      <c r="B17" s="26"/>
    </row>
    <row r="18" spans="1:2" ht="30" customHeight="1" x14ac:dyDescent="0.2">
      <c r="A18" s="24" t="s">
        <v>25</v>
      </c>
      <c r="B18" s="26"/>
    </row>
    <row r="19" spans="1:2" ht="30" customHeight="1" thickBot="1" x14ac:dyDescent="0.25">
      <c r="A19" s="25" t="s">
        <v>26</v>
      </c>
      <c r="B19" s="27"/>
    </row>
    <row r="20" spans="1:2" ht="24.95" customHeight="1" thickBot="1" x14ac:dyDescent="0.25"/>
    <row r="21" spans="1:2" ht="30" customHeight="1" thickBot="1" x14ac:dyDescent="0.25">
      <c r="A21" s="300" t="s">
        <v>100</v>
      </c>
      <c r="B21" s="300"/>
    </row>
    <row r="22" spans="1:2" ht="30" customHeight="1" x14ac:dyDescent="0.2">
      <c r="A22" s="23" t="s">
        <v>23</v>
      </c>
      <c r="B22" s="206"/>
    </row>
    <row r="23" spans="1:2" ht="249.95" customHeight="1" x14ac:dyDescent="0.2">
      <c r="A23" s="24" t="s">
        <v>24</v>
      </c>
      <c r="B23" s="26"/>
    </row>
    <row r="24" spans="1:2" ht="30" customHeight="1" x14ac:dyDescent="0.2">
      <c r="A24" s="24" t="s">
        <v>25</v>
      </c>
      <c r="B24" s="26"/>
    </row>
    <row r="25" spans="1:2" ht="30" customHeight="1" thickBot="1" x14ac:dyDescent="0.25">
      <c r="A25" s="25" t="s">
        <v>26</v>
      </c>
      <c r="B25" s="27"/>
    </row>
    <row r="26" spans="1:2" ht="37.5" customHeight="1" thickBot="1" x14ac:dyDescent="0.25"/>
    <row r="27" spans="1:2" ht="30" customHeight="1" thickBot="1" x14ac:dyDescent="0.25">
      <c r="A27" s="300" t="s">
        <v>101</v>
      </c>
      <c r="B27" s="300"/>
    </row>
    <row r="28" spans="1:2" ht="30" customHeight="1" x14ac:dyDescent="0.2">
      <c r="A28" s="23" t="s">
        <v>23</v>
      </c>
      <c r="B28" s="206"/>
    </row>
    <row r="29" spans="1:2" ht="249.95" customHeight="1" x14ac:dyDescent="0.2">
      <c r="A29" s="24" t="s">
        <v>24</v>
      </c>
      <c r="B29" s="26"/>
    </row>
    <row r="30" spans="1:2" ht="30" customHeight="1" x14ac:dyDescent="0.2">
      <c r="A30" s="24" t="s">
        <v>25</v>
      </c>
      <c r="B30" s="26"/>
    </row>
    <row r="31" spans="1:2" ht="30" customHeight="1" thickBot="1" x14ac:dyDescent="0.25">
      <c r="A31" s="25" t="s">
        <v>26</v>
      </c>
      <c r="B31" s="27"/>
    </row>
    <row r="32" spans="1:2" ht="24.95" customHeight="1" thickBot="1" x14ac:dyDescent="0.25"/>
    <row r="33" spans="1:2" ht="30" customHeight="1" thickBot="1" x14ac:dyDescent="0.25">
      <c r="A33" s="300" t="s">
        <v>102</v>
      </c>
      <c r="B33" s="300"/>
    </row>
    <row r="34" spans="1:2" ht="30" customHeight="1" x14ac:dyDescent="0.2">
      <c r="A34" s="23" t="s">
        <v>23</v>
      </c>
      <c r="B34" s="206"/>
    </row>
    <row r="35" spans="1:2" ht="249.95" customHeight="1" x14ac:dyDescent="0.2">
      <c r="A35" s="24" t="s">
        <v>24</v>
      </c>
      <c r="B35" s="26"/>
    </row>
    <row r="36" spans="1:2" ht="30" customHeight="1" x14ac:dyDescent="0.2">
      <c r="A36" s="24" t="s">
        <v>25</v>
      </c>
      <c r="B36" s="26"/>
    </row>
    <row r="37" spans="1:2" ht="30" customHeight="1" thickBot="1" x14ac:dyDescent="0.25">
      <c r="A37" s="25" t="s">
        <v>26</v>
      </c>
      <c r="B37" s="27"/>
    </row>
    <row r="38" spans="1:2" ht="37.5" customHeight="1" thickBot="1" x14ac:dyDescent="0.25"/>
    <row r="39" spans="1:2" ht="30" customHeight="1" thickBot="1" x14ac:dyDescent="0.25">
      <c r="A39" s="300" t="s">
        <v>103</v>
      </c>
      <c r="B39" s="300"/>
    </row>
    <row r="40" spans="1:2" ht="30" customHeight="1" x14ac:dyDescent="0.2">
      <c r="A40" s="23" t="s">
        <v>23</v>
      </c>
      <c r="B40" s="206"/>
    </row>
    <row r="41" spans="1:2" ht="249.95" customHeight="1" x14ac:dyDescent="0.2">
      <c r="A41" s="24" t="s">
        <v>24</v>
      </c>
      <c r="B41" s="26"/>
    </row>
    <row r="42" spans="1:2" ht="30" customHeight="1" x14ac:dyDescent="0.2">
      <c r="A42" s="24" t="s">
        <v>25</v>
      </c>
      <c r="B42" s="26"/>
    </row>
    <row r="43" spans="1:2" ht="30" customHeight="1" thickBot="1" x14ac:dyDescent="0.25">
      <c r="A43" s="25" t="s">
        <v>26</v>
      </c>
      <c r="B43" s="27"/>
    </row>
    <row r="44" spans="1:2" ht="24.95" customHeight="1" thickBot="1" x14ac:dyDescent="0.25"/>
    <row r="45" spans="1:2" ht="30" customHeight="1" thickBot="1" x14ac:dyDescent="0.25">
      <c r="A45" s="300" t="s">
        <v>104</v>
      </c>
      <c r="B45" s="300"/>
    </row>
    <row r="46" spans="1:2" ht="30" customHeight="1" x14ac:dyDescent="0.2">
      <c r="A46" s="23" t="s">
        <v>23</v>
      </c>
      <c r="B46" s="206"/>
    </row>
    <row r="47" spans="1:2" ht="249.95" customHeight="1" x14ac:dyDescent="0.2">
      <c r="A47" s="24" t="s">
        <v>24</v>
      </c>
      <c r="B47" s="26"/>
    </row>
    <row r="48" spans="1:2" ht="30" customHeight="1" x14ac:dyDescent="0.2">
      <c r="A48" s="24" t="s">
        <v>25</v>
      </c>
      <c r="B48" s="26"/>
    </row>
    <row r="49" spans="1:2" ht="30" customHeight="1" thickBot="1" x14ac:dyDescent="0.25">
      <c r="A49" s="25" t="s">
        <v>26</v>
      </c>
      <c r="B49" s="27"/>
    </row>
    <row r="50" spans="1:2" ht="30" customHeight="1" thickBot="1" x14ac:dyDescent="0.25">
      <c r="A50" s="300" t="s">
        <v>105</v>
      </c>
      <c r="B50" s="300"/>
    </row>
    <row r="51" spans="1:2" ht="30" customHeight="1" x14ac:dyDescent="0.2">
      <c r="A51" s="23" t="s">
        <v>23</v>
      </c>
      <c r="B51" s="206"/>
    </row>
    <row r="52" spans="1:2" ht="249.95" customHeight="1" x14ac:dyDescent="0.2">
      <c r="A52" s="24" t="s">
        <v>24</v>
      </c>
      <c r="B52" s="26"/>
    </row>
    <row r="53" spans="1:2" ht="30" customHeight="1" x14ac:dyDescent="0.2">
      <c r="A53" s="24" t="s">
        <v>25</v>
      </c>
      <c r="B53" s="26"/>
    </row>
    <row r="54" spans="1:2" ht="30" customHeight="1" thickBot="1" x14ac:dyDescent="0.25">
      <c r="A54" s="25" t="s">
        <v>26</v>
      </c>
      <c r="B54" s="27"/>
    </row>
    <row r="55" spans="1:2" ht="30" customHeight="1" thickBot="1" x14ac:dyDescent="0.25">
      <c r="A55" s="300" t="s">
        <v>106</v>
      </c>
      <c r="B55" s="300"/>
    </row>
    <row r="56" spans="1:2" ht="30" customHeight="1" x14ac:dyDescent="0.2">
      <c r="A56" s="23" t="s">
        <v>23</v>
      </c>
      <c r="B56" s="206"/>
    </row>
    <row r="57" spans="1:2" ht="249.95" customHeight="1" x14ac:dyDescent="0.2">
      <c r="A57" s="24" t="s">
        <v>24</v>
      </c>
      <c r="B57" s="26"/>
    </row>
    <row r="58" spans="1:2" ht="30" customHeight="1" x14ac:dyDescent="0.2">
      <c r="A58" s="24" t="s">
        <v>25</v>
      </c>
      <c r="B58" s="26"/>
    </row>
    <row r="59" spans="1:2" ht="30" customHeight="1" thickBot="1" x14ac:dyDescent="0.25">
      <c r="A59" s="25" t="s">
        <v>26</v>
      </c>
      <c r="B59" s="27"/>
    </row>
    <row r="60" spans="1:2" ht="30" customHeight="1" thickBot="1" x14ac:dyDescent="0.25">
      <c r="A60" s="300" t="s">
        <v>107</v>
      </c>
      <c r="B60" s="300"/>
    </row>
    <row r="61" spans="1:2" ht="30" customHeight="1" x14ac:dyDescent="0.2">
      <c r="A61" s="23" t="s">
        <v>23</v>
      </c>
      <c r="B61" s="206"/>
    </row>
    <row r="62" spans="1:2" ht="249.95" customHeight="1" x14ac:dyDescent="0.2">
      <c r="A62" s="24" t="s">
        <v>24</v>
      </c>
      <c r="B62" s="26"/>
    </row>
    <row r="63" spans="1:2" ht="30" customHeight="1" x14ac:dyDescent="0.2">
      <c r="A63" s="24" t="s">
        <v>25</v>
      </c>
      <c r="B63" s="26"/>
    </row>
    <row r="64" spans="1:2" ht="30" customHeight="1" thickBot="1" x14ac:dyDescent="0.25">
      <c r="A64" s="25" t="s">
        <v>26</v>
      </c>
      <c r="B64" s="27"/>
    </row>
  </sheetData>
  <sheetProtection algorithmName="SHA-512" hashValue="T5xw2vhwdavyN9Dm1Fta8MXRKEA6/wRqswpm7khl6EZnhAjO7Nf5PQmfXKrj/InE4LDzJBbPJEhTzVwrtvvzWA==" saltValue="0qPQipGrZYLadAWGxq8Pjw==" spinCount="100000" sheet="1" selectLockedCells="1"/>
  <mergeCells count="12">
    <mergeCell ref="A27:B27"/>
    <mergeCell ref="A1:B1"/>
    <mergeCell ref="A3:B3"/>
    <mergeCell ref="A9:B9"/>
    <mergeCell ref="A15:B15"/>
    <mergeCell ref="A21:B21"/>
    <mergeCell ref="A60:B60"/>
    <mergeCell ref="A33:B33"/>
    <mergeCell ref="A39:B39"/>
    <mergeCell ref="A45:B45"/>
    <mergeCell ref="A50:B50"/>
    <mergeCell ref="A55:B55"/>
  </mergeCells>
  <printOptions horizontalCentered="1"/>
  <pageMargins left="0.59055118110236227" right="0.59055118110236227" top="0.94488188976377963" bottom="0.43307086614173229" header="0.35433070866141736" footer="0.23622047244094491"/>
  <pageSetup paperSize="9" scale="74" fitToHeight="0" orientation="portrait" horizontalDpi="1200" verticalDpi="1200" r:id="rId1"/>
  <headerFooter alignWithMargins="0">
    <oddHeader>&amp;LMT RESIDENCES&amp;RAnnexe 1</oddHeader>
    <oddFooter>&amp;L&amp;F / &amp;A&amp;RContrat Multitechnique</oddFooter>
  </headerFooter>
  <rowBreaks count="5" manualBreakCount="5">
    <brk id="14" max="16383" man="1"/>
    <brk id="26" max="16383" man="1"/>
    <brk id="38" max="16383" man="1"/>
    <brk id="49" max="16383" man="1"/>
    <brk id="5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"/>
  <sheetViews>
    <sheetView tabSelected="1" zoomScale="110" zoomScaleNormal="110" workbookViewId="0">
      <selection activeCell="B6" sqref="B6"/>
    </sheetView>
  </sheetViews>
  <sheetFormatPr baseColWidth="10" defaultRowHeight="13.5" x14ac:dyDescent="0.2"/>
  <cols>
    <col min="1" max="1" width="49" style="113" customWidth="1"/>
    <col min="2" max="6" width="16.140625" style="113" customWidth="1"/>
    <col min="7" max="256" width="11.42578125" style="113"/>
    <col min="257" max="257" width="47.140625" style="113" customWidth="1"/>
    <col min="258" max="261" width="15.7109375" style="113" customWidth="1"/>
    <col min="262" max="262" width="5.140625" style="113" bestFit="1" customWidth="1"/>
    <col min="263" max="512" width="11.42578125" style="113"/>
    <col min="513" max="513" width="47.140625" style="113" customWidth="1"/>
    <col min="514" max="517" width="15.7109375" style="113" customWidth="1"/>
    <col min="518" max="518" width="5.140625" style="113" bestFit="1" customWidth="1"/>
    <col min="519" max="768" width="11.42578125" style="113"/>
    <col min="769" max="769" width="47.140625" style="113" customWidth="1"/>
    <col min="770" max="773" width="15.7109375" style="113" customWidth="1"/>
    <col min="774" max="774" width="5.140625" style="113" bestFit="1" customWidth="1"/>
    <col min="775" max="1024" width="11.42578125" style="113"/>
    <col min="1025" max="1025" width="47.140625" style="113" customWidth="1"/>
    <col min="1026" max="1029" width="15.7109375" style="113" customWidth="1"/>
    <col min="1030" max="1030" width="5.140625" style="113" bestFit="1" customWidth="1"/>
    <col min="1031" max="1280" width="11.42578125" style="113"/>
    <col min="1281" max="1281" width="47.140625" style="113" customWidth="1"/>
    <col min="1282" max="1285" width="15.7109375" style="113" customWidth="1"/>
    <col min="1286" max="1286" width="5.140625" style="113" bestFit="1" customWidth="1"/>
    <col min="1287" max="1536" width="11.42578125" style="113"/>
    <col min="1537" max="1537" width="47.140625" style="113" customWidth="1"/>
    <col min="1538" max="1541" width="15.7109375" style="113" customWidth="1"/>
    <col min="1542" max="1542" width="5.140625" style="113" bestFit="1" customWidth="1"/>
    <col min="1543" max="1792" width="11.42578125" style="113"/>
    <col min="1793" max="1793" width="47.140625" style="113" customWidth="1"/>
    <col min="1794" max="1797" width="15.7109375" style="113" customWidth="1"/>
    <col min="1798" max="1798" width="5.140625" style="113" bestFit="1" customWidth="1"/>
    <col min="1799" max="2048" width="11.42578125" style="113"/>
    <col min="2049" max="2049" width="47.140625" style="113" customWidth="1"/>
    <col min="2050" max="2053" width="15.7109375" style="113" customWidth="1"/>
    <col min="2054" max="2054" width="5.140625" style="113" bestFit="1" customWidth="1"/>
    <col min="2055" max="2304" width="11.42578125" style="113"/>
    <col min="2305" max="2305" width="47.140625" style="113" customWidth="1"/>
    <col min="2306" max="2309" width="15.7109375" style="113" customWidth="1"/>
    <col min="2310" max="2310" width="5.140625" style="113" bestFit="1" customWidth="1"/>
    <col min="2311" max="2560" width="11.42578125" style="113"/>
    <col min="2561" max="2561" width="47.140625" style="113" customWidth="1"/>
    <col min="2562" max="2565" width="15.7109375" style="113" customWidth="1"/>
    <col min="2566" max="2566" width="5.140625" style="113" bestFit="1" customWidth="1"/>
    <col min="2567" max="2816" width="11.42578125" style="113"/>
    <col min="2817" max="2817" width="47.140625" style="113" customWidth="1"/>
    <col min="2818" max="2821" width="15.7109375" style="113" customWidth="1"/>
    <col min="2822" max="2822" width="5.140625" style="113" bestFit="1" customWidth="1"/>
    <col min="2823" max="3072" width="11.42578125" style="113"/>
    <col min="3073" max="3073" width="47.140625" style="113" customWidth="1"/>
    <col min="3074" max="3077" width="15.7109375" style="113" customWidth="1"/>
    <col min="3078" max="3078" width="5.140625" style="113" bestFit="1" customWidth="1"/>
    <col min="3079" max="3328" width="11.42578125" style="113"/>
    <col min="3329" max="3329" width="47.140625" style="113" customWidth="1"/>
    <col min="3330" max="3333" width="15.7109375" style="113" customWidth="1"/>
    <col min="3334" max="3334" width="5.140625" style="113" bestFit="1" customWidth="1"/>
    <col min="3335" max="3584" width="11.42578125" style="113"/>
    <col min="3585" max="3585" width="47.140625" style="113" customWidth="1"/>
    <col min="3586" max="3589" width="15.7109375" style="113" customWidth="1"/>
    <col min="3590" max="3590" width="5.140625" style="113" bestFit="1" customWidth="1"/>
    <col min="3591" max="3840" width="11.42578125" style="113"/>
    <col min="3841" max="3841" width="47.140625" style="113" customWidth="1"/>
    <col min="3842" max="3845" width="15.7109375" style="113" customWidth="1"/>
    <col min="3846" max="3846" width="5.140625" style="113" bestFit="1" customWidth="1"/>
    <col min="3847" max="4096" width="11.42578125" style="113"/>
    <col min="4097" max="4097" width="47.140625" style="113" customWidth="1"/>
    <col min="4098" max="4101" width="15.7109375" style="113" customWidth="1"/>
    <col min="4102" max="4102" width="5.140625" style="113" bestFit="1" customWidth="1"/>
    <col min="4103" max="4352" width="11.42578125" style="113"/>
    <col min="4353" max="4353" width="47.140625" style="113" customWidth="1"/>
    <col min="4354" max="4357" width="15.7109375" style="113" customWidth="1"/>
    <col min="4358" max="4358" width="5.140625" style="113" bestFit="1" customWidth="1"/>
    <col min="4359" max="4608" width="11.42578125" style="113"/>
    <col min="4609" max="4609" width="47.140625" style="113" customWidth="1"/>
    <col min="4610" max="4613" width="15.7109375" style="113" customWidth="1"/>
    <col min="4614" max="4614" width="5.140625" style="113" bestFit="1" customWidth="1"/>
    <col min="4615" max="4864" width="11.42578125" style="113"/>
    <col min="4865" max="4865" width="47.140625" style="113" customWidth="1"/>
    <col min="4866" max="4869" width="15.7109375" style="113" customWidth="1"/>
    <col min="4870" max="4870" width="5.140625" style="113" bestFit="1" customWidth="1"/>
    <col min="4871" max="5120" width="11.42578125" style="113"/>
    <col min="5121" max="5121" width="47.140625" style="113" customWidth="1"/>
    <col min="5122" max="5125" width="15.7109375" style="113" customWidth="1"/>
    <col min="5126" max="5126" width="5.140625" style="113" bestFit="1" customWidth="1"/>
    <col min="5127" max="5376" width="11.42578125" style="113"/>
    <col min="5377" max="5377" width="47.140625" style="113" customWidth="1"/>
    <col min="5378" max="5381" width="15.7109375" style="113" customWidth="1"/>
    <col min="5382" max="5382" width="5.140625" style="113" bestFit="1" customWidth="1"/>
    <col min="5383" max="5632" width="11.42578125" style="113"/>
    <col min="5633" max="5633" width="47.140625" style="113" customWidth="1"/>
    <col min="5634" max="5637" width="15.7109375" style="113" customWidth="1"/>
    <col min="5638" max="5638" width="5.140625" style="113" bestFit="1" customWidth="1"/>
    <col min="5639" max="5888" width="11.42578125" style="113"/>
    <col min="5889" max="5889" width="47.140625" style="113" customWidth="1"/>
    <col min="5890" max="5893" width="15.7109375" style="113" customWidth="1"/>
    <col min="5894" max="5894" width="5.140625" style="113" bestFit="1" customWidth="1"/>
    <col min="5895" max="6144" width="11.42578125" style="113"/>
    <col min="6145" max="6145" width="47.140625" style="113" customWidth="1"/>
    <col min="6146" max="6149" width="15.7109375" style="113" customWidth="1"/>
    <col min="6150" max="6150" width="5.140625" style="113" bestFit="1" customWidth="1"/>
    <col min="6151" max="6400" width="11.42578125" style="113"/>
    <col min="6401" max="6401" width="47.140625" style="113" customWidth="1"/>
    <col min="6402" max="6405" width="15.7109375" style="113" customWidth="1"/>
    <col min="6406" max="6406" width="5.140625" style="113" bestFit="1" customWidth="1"/>
    <col min="6407" max="6656" width="11.42578125" style="113"/>
    <col min="6657" max="6657" width="47.140625" style="113" customWidth="1"/>
    <col min="6658" max="6661" width="15.7109375" style="113" customWidth="1"/>
    <col min="6662" max="6662" width="5.140625" style="113" bestFit="1" customWidth="1"/>
    <col min="6663" max="6912" width="11.42578125" style="113"/>
    <col min="6913" max="6913" width="47.140625" style="113" customWidth="1"/>
    <col min="6914" max="6917" width="15.7109375" style="113" customWidth="1"/>
    <col min="6918" max="6918" width="5.140625" style="113" bestFit="1" customWidth="1"/>
    <col min="6919" max="7168" width="11.42578125" style="113"/>
    <col min="7169" max="7169" width="47.140625" style="113" customWidth="1"/>
    <col min="7170" max="7173" width="15.7109375" style="113" customWidth="1"/>
    <col min="7174" max="7174" width="5.140625" style="113" bestFit="1" customWidth="1"/>
    <col min="7175" max="7424" width="11.42578125" style="113"/>
    <col min="7425" max="7425" width="47.140625" style="113" customWidth="1"/>
    <col min="7426" max="7429" width="15.7109375" style="113" customWidth="1"/>
    <col min="7430" max="7430" width="5.140625" style="113" bestFit="1" customWidth="1"/>
    <col min="7431" max="7680" width="11.42578125" style="113"/>
    <col min="7681" max="7681" width="47.140625" style="113" customWidth="1"/>
    <col min="7682" max="7685" width="15.7109375" style="113" customWidth="1"/>
    <col min="7686" max="7686" width="5.140625" style="113" bestFit="1" customWidth="1"/>
    <col min="7687" max="7936" width="11.42578125" style="113"/>
    <col min="7937" max="7937" width="47.140625" style="113" customWidth="1"/>
    <col min="7938" max="7941" width="15.7109375" style="113" customWidth="1"/>
    <col min="7942" max="7942" width="5.140625" style="113" bestFit="1" customWidth="1"/>
    <col min="7943" max="8192" width="11.42578125" style="113"/>
    <col min="8193" max="8193" width="47.140625" style="113" customWidth="1"/>
    <col min="8194" max="8197" width="15.7109375" style="113" customWidth="1"/>
    <col min="8198" max="8198" width="5.140625" style="113" bestFit="1" customWidth="1"/>
    <col min="8199" max="8448" width="11.42578125" style="113"/>
    <col min="8449" max="8449" width="47.140625" style="113" customWidth="1"/>
    <col min="8450" max="8453" width="15.7109375" style="113" customWidth="1"/>
    <col min="8454" max="8454" width="5.140625" style="113" bestFit="1" customWidth="1"/>
    <col min="8455" max="8704" width="11.42578125" style="113"/>
    <col min="8705" max="8705" width="47.140625" style="113" customWidth="1"/>
    <col min="8706" max="8709" width="15.7109375" style="113" customWidth="1"/>
    <col min="8710" max="8710" width="5.140625" style="113" bestFit="1" customWidth="1"/>
    <col min="8711" max="8960" width="11.42578125" style="113"/>
    <col min="8961" max="8961" width="47.140625" style="113" customWidth="1"/>
    <col min="8962" max="8965" width="15.7109375" style="113" customWidth="1"/>
    <col min="8966" max="8966" width="5.140625" style="113" bestFit="1" customWidth="1"/>
    <col min="8967" max="9216" width="11.42578125" style="113"/>
    <col min="9217" max="9217" width="47.140625" style="113" customWidth="1"/>
    <col min="9218" max="9221" width="15.7109375" style="113" customWidth="1"/>
    <col min="9222" max="9222" width="5.140625" style="113" bestFit="1" customWidth="1"/>
    <col min="9223" max="9472" width="11.42578125" style="113"/>
    <col min="9473" max="9473" width="47.140625" style="113" customWidth="1"/>
    <col min="9474" max="9477" width="15.7109375" style="113" customWidth="1"/>
    <col min="9478" max="9478" width="5.140625" style="113" bestFit="1" customWidth="1"/>
    <col min="9479" max="9728" width="11.42578125" style="113"/>
    <col min="9729" max="9729" width="47.140625" style="113" customWidth="1"/>
    <col min="9730" max="9733" width="15.7109375" style="113" customWidth="1"/>
    <col min="9734" max="9734" width="5.140625" style="113" bestFit="1" customWidth="1"/>
    <col min="9735" max="9984" width="11.42578125" style="113"/>
    <col min="9985" max="9985" width="47.140625" style="113" customWidth="1"/>
    <col min="9986" max="9989" width="15.7109375" style="113" customWidth="1"/>
    <col min="9990" max="9990" width="5.140625" style="113" bestFit="1" customWidth="1"/>
    <col min="9991" max="10240" width="11.42578125" style="113"/>
    <col min="10241" max="10241" width="47.140625" style="113" customWidth="1"/>
    <col min="10242" max="10245" width="15.7109375" style="113" customWidth="1"/>
    <col min="10246" max="10246" width="5.140625" style="113" bestFit="1" customWidth="1"/>
    <col min="10247" max="10496" width="11.42578125" style="113"/>
    <col min="10497" max="10497" width="47.140625" style="113" customWidth="1"/>
    <col min="10498" max="10501" width="15.7109375" style="113" customWidth="1"/>
    <col min="10502" max="10502" width="5.140625" style="113" bestFit="1" customWidth="1"/>
    <col min="10503" max="10752" width="11.42578125" style="113"/>
    <col min="10753" max="10753" width="47.140625" style="113" customWidth="1"/>
    <col min="10754" max="10757" width="15.7109375" style="113" customWidth="1"/>
    <col min="10758" max="10758" width="5.140625" style="113" bestFit="1" customWidth="1"/>
    <col min="10759" max="11008" width="11.42578125" style="113"/>
    <col min="11009" max="11009" width="47.140625" style="113" customWidth="1"/>
    <col min="11010" max="11013" width="15.7109375" style="113" customWidth="1"/>
    <col min="11014" max="11014" width="5.140625" style="113" bestFit="1" customWidth="1"/>
    <col min="11015" max="11264" width="11.42578125" style="113"/>
    <col min="11265" max="11265" width="47.140625" style="113" customWidth="1"/>
    <col min="11266" max="11269" width="15.7109375" style="113" customWidth="1"/>
    <col min="11270" max="11270" width="5.140625" style="113" bestFit="1" customWidth="1"/>
    <col min="11271" max="11520" width="11.42578125" style="113"/>
    <col min="11521" max="11521" width="47.140625" style="113" customWidth="1"/>
    <col min="11522" max="11525" width="15.7109375" style="113" customWidth="1"/>
    <col min="11526" max="11526" width="5.140625" style="113" bestFit="1" customWidth="1"/>
    <col min="11527" max="11776" width="11.42578125" style="113"/>
    <col min="11777" max="11777" width="47.140625" style="113" customWidth="1"/>
    <col min="11778" max="11781" width="15.7109375" style="113" customWidth="1"/>
    <col min="11782" max="11782" width="5.140625" style="113" bestFit="1" customWidth="1"/>
    <col min="11783" max="12032" width="11.42578125" style="113"/>
    <col min="12033" max="12033" width="47.140625" style="113" customWidth="1"/>
    <col min="12034" max="12037" width="15.7109375" style="113" customWidth="1"/>
    <col min="12038" max="12038" width="5.140625" style="113" bestFit="1" customWidth="1"/>
    <col min="12039" max="12288" width="11.42578125" style="113"/>
    <col min="12289" max="12289" width="47.140625" style="113" customWidth="1"/>
    <col min="12290" max="12293" width="15.7109375" style="113" customWidth="1"/>
    <col min="12294" max="12294" width="5.140625" style="113" bestFit="1" customWidth="1"/>
    <col min="12295" max="12544" width="11.42578125" style="113"/>
    <col min="12545" max="12545" width="47.140625" style="113" customWidth="1"/>
    <col min="12546" max="12549" width="15.7109375" style="113" customWidth="1"/>
    <col min="12550" max="12550" width="5.140625" style="113" bestFit="1" customWidth="1"/>
    <col min="12551" max="12800" width="11.42578125" style="113"/>
    <col min="12801" max="12801" width="47.140625" style="113" customWidth="1"/>
    <col min="12802" max="12805" width="15.7109375" style="113" customWidth="1"/>
    <col min="12806" max="12806" width="5.140625" style="113" bestFit="1" customWidth="1"/>
    <col min="12807" max="13056" width="11.42578125" style="113"/>
    <col min="13057" max="13057" width="47.140625" style="113" customWidth="1"/>
    <col min="13058" max="13061" width="15.7109375" style="113" customWidth="1"/>
    <col min="13062" max="13062" width="5.140625" style="113" bestFit="1" customWidth="1"/>
    <col min="13063" max="13312" width="11.42578125" style="113"/>
    <col min="13313" max="13313" width="47.140625" style="113" customWidth="1"/>
    <col min="13314" max="13317" width="15.7109375" style="113" customWidth="1"/>
    <col min="13318" max="13318" width="5.140625" style="113" bestFit="1" customWidth="1"/>
    <col min="13319" max="13568" width="11.42578125" style="113"/>
    <col min="13569" max="13569" width="47.140625" style="113" customWidth="1"/>
    <col min="13570" max="13573" width="15.7109375" style="113" customWidth="1"/>
    <col min="13574" max="13574" width="5.140625" style="113" bestFit="1" customWidth="1"/>
    <col min="13575" max="13824" width="11.42578125" style="113"/>
    <col min="13825" max="13825" width="47.140625" style="113" customWidth="1"/>
    <col min="13826" max="13829" width="15.7109375" style="113" customWidth="1"/>
    <col min="13830" max="13830" width="5.140625" style="113" bestFit="1" customWidth="1"/>
    <col min="13831" max="14080" width="11.42578125" style="113"/>
    <col min="14081" max="14081" width="47.140625" style="113" customWidth="1"/>
    <col min="14082" max="14085" width="15.7109375" style="113" customWidth="1"/>
    <col min="14086" max="14086" width="5.140625" style="113" bestFit="1" customWidth="1"/>
    <col min="14087" max="14336" width="11.42578125" style="113"/>
    <col min="14337" max="14337" width="47.140625" style="113" customWidth="1"/>
    <col min="14338" max="14341" width="15.7109375" style="113" customWidth="1"/>
    <col min="14342" max="14342" width="5.140625" style="113" bestFit="1" customWidth="1"/>
    <col min="14343" max="14592" width="11.42578125" style="113"/>
    <col min="14593" max="14593" width="47.140625" style="113" customWidth="1"/>
    <col min="14594" max="14597" width="15.7109375" style="113" customWidth="1"/>
    <col min="14598" max="14598" width="5.140625" style="113" bestFit="1" customWidth="1"/>
    <col min="14599" max="14848" width="11.42578125" style="113"/>
    <col min="14849" max="14849" width="47.140625" style="113" customWidth="1"/>
    <col min="14850" max="14853" width="15.7109375" style="113" customWidth="1"/>
    <col min="14854" max="14854" width="5.140625" style="113" bestFit="1" customWidth="1"/>
    <col min="14855" max="15104" width="11.42578125" style="113"/>
    <col min="15105" max="15105" width="47.140625" style="113" customWidth="1"/>
    <col min="15106" max="15109" width="15.7109375" style="113" customWidth="1"/>
    <col min="15110" max="15110" width="5.140625" style="113" bestFit="1" customWidth="1"/>
    <col min="15111" max="15360" width="11.42578125" style="113"/>
    <col min="15361" max="15361" width="47.140625" style="113" customWidth="1"/>
    <col min="15362" max="15365" width="15.7109375" style="113" customWidth="1"/>
    <col min="15366" max="15366" width="5.140625" style="113" bestFit="1" customWidth="1"/>
    <col min="15367" max="15616" width="11.42578125" style="113"/>
    <col min="15617" max="15617" width="47.140625" style="113" customWidth="1"/>
    <col min="15618" max="15621" width="15.7109375" style="113" customWidth="1"/>
    <col min="15622" max="15622" width="5.140625" style="113" bestFit="1" customWidth="1"/>
    <col min="15623" max="15872" width="11.42578125" style="113"/>
    <col min="15873" max="15873" width="47.140625" style="113" customWidth="1"/>
    <col min="15874" max="15877" width="15.7109375" style="113" customWidth="1"/>
    <col min="15878" max="15878" width="5.140625" style="113" bestFit="1" customWidth="1"/>
    <col min="15879" max="16128" width="11.42578125" style="113"/>
    <col min="16129" max="16129" width="47.140625" style="113" customWidth="1"/>
    <col min="16130" max="16133" width="15.7109375" style="113" customWidth="1"/>
    <col min="16134" max="16134" width="5.140625" style="113" bestFit="1" customWidth="1"/>
    <col min="16135" max="16384" width="11.42578125" style="113"/>
  </cols>
  <sheetData>
    <row r="1" spans="1:6" ht="26.25" customHeight="1" thickBot="1" x14ac:dyDescent="0.25">
      <c r="A1" s="141"/>
      <c r="B1" s="225" t="s">
        <v>108</v>
      </c>
      <c r="C1" s="226"/>
      <c r="D1" s="226"/>
      <c r="E1" s="226"/>
      <c r="F1" s="227"/>
    </row>
    <row r="2" spans="1:6" ht="31.5" customHeight="1" thickBot="1" x14ac:dyDescent="0.25">
      <c r="A2" s="142"/>
      <c r="B2" s="114" t="s">
        <v>109</v>
      </c>
      <c r="C2" s="115" t="s">
        <v>110</v>
      </c>
      <c r="D2" s="115" t="s">
        <v>111</v>
      </c>
      <c r="E2" s="115" t="s">
        <v>116</v>
      </c>
      <c r="F2" s="116" t="s">
        <v>117</v>
      </c>
    </row>
    <row r="3" spans="1:6" ht="33.75" customHeight="1" thickBot="1" x14ac:dyDescent="0.25">
      <c r="A3" s="136" t="s">
        <v>41</v>
      </c>
      <c r="B3" s="137" t="s">
        <v>112</v>
      </c>
      <c r="C3" s="138" t="s">
        <v>113</v>
      </c>
      <c r="D3" s="138" t="s">
        <v>113</v>
      </c>
      <c r="E3" s="138" t="s">
        <v>113</v>
      </c>
      <c r="F3" s="139" t="s">
        <v>113</v>
      </c>
    </row>
    <row r="4" spans="1:6" ht="33.75" customHeight="1" x14ac:dyDescent="0.2">
      <c r="A4" s="118" t="s">
        <v>141</v>
      </c>
      <c r="B4" s="119">
        <f>'Coûts Mission 0 et A'!E9</f>
        <v>0</v>
      </c>
      <c r="C4" s="120"/>
      <c r="D4" s="120"/>
      <c r="E4" s="120"/>
      <c r="F4" s="121"/>
    </row>
    <row r="5" spans="1:6" ht="33.75" customHeight="1" x14ac:dyDescent="0.2">
      <c r="A5" s="122" t="s">
        <v>142</v>
      </c>
      <c r="B5" s="123"/>
      <c r="C5" s="124">
        <f>'Coûts Mission 0 et A'!E16</f>
        <v>0</v>
      </c>
      <c r="D5" s="125"/>
      <c r="E5" s="125"/>
      <c r="F5" s="126"/>
    </row>
    <row r="6" spans="1:6" ht="33.75" customHeight="1" x14ac:dyDescent="0.2">
      <c r="A6" s="122" t="s">
        <v>56</v>
      </c>
      <c r="B6" s="123"/>
      <c r="C6" s="124">
        <f>'Coûts Missions B et C'!$I$5</f>
        <v>0</v>
      </c>
      <c r="D6" s="124">
        <f>'Coûts Missions B et C'!$I$5</f>
        <v>0</v>
      </c>
      <c r="E6" s="124">
        <f>'Coûts Missions B et C'!$I$5</f>
        <v>0</v>
      </c>
      <c r="F6" s="127">
        <f>'Coûts Missions B et C'!$I$5</f>
        <v>0</v>
      </c>
    </row>
    <row r="7" spans="1:6" ht="33.75" customHeight="1" thickBot="1" x14ac:dyDescent="0.25">
      <c r="A7" s="128" t="s">
        <v>121</v>
      </c>
      <c r="B7" s="123"/>
      <c r="C7" s="124">
        <f>'Coûts Missions B et C'!$I$14</f>
        <v>0</v>
      </c>
      <c r="D7" s="124">
        <f>'Coûts Missions B et C'!$I$14</f>
        <v>0</v>
      </c>
      <c r="E7" s="124">
        <f>'Coûts Missions B et C'!$I$14</f>
        <v>0</v>
      </c>
      <c r="F7" s="127">
        <f>'Coûts Missions B et C'!$I$14</f>
        <v>0</v>
      </c>
    </row>
    <row r="8" spans="1:6" ht="33.75" customHeight="1" thickBot="1" x14ac:dyDescent="0.25">
      <c r="A8" s="129" t="s">
        <v>115</v>
      </c>
      <c r="B8" s="130">
        <f>SUM(B4:B7)</f>
        <v>0</v>
      </c>
      <c r="C8" s="130">
        <f>SUM(C4:C7)</f>
        <v>0</v>
      </c>
      <c r="D8" s="130">
        <f>SUM(D4:D7)</f>
        <v>0</v>
      </c>
      <c r="E8" s="130">
        <f>SUM(E4:E7)</f>
        <v>0</v>
      </c>
      <c r="F8" s="135">
        <f>SUM(F4:F7)</f>
        <v>0</v>
      </c>
    </row>
    <row r="9" spans="1:6" ht="14.25" thickBot="1" x14ac:dyDescent="0.25">
      <c r="A9" s="131"/>
      <c r="B9" s="132"/>
      <c r="C9" s="132"/>
      <c r="D9" s="117"/>
      <c r="E9" s="117"/>
      <c r="F9" s="117"/>
    </row>
    <row r="10" spans="1:6" ht="22.5" customHeight="1" thickBot="1" x14ac:dyDescent="0.25">
      <c r="A10" s="131"/>
      <c r="B10" s="222" t="s">
        <v>118</v>
      </c>
      <c r="C10" s="223"/>
      <c r="D10" s="224"/>
      <c r="E10" s="133">
        <f>SUM(B8:F8)</f>
        <v>0</v>
      </c>
      <c r="F10" s="134" t="s">
        <v>114</v>
      </c>
    </row>
    <row r="11" spans="1:6" x14ac:dyDescent="0.2">
      <c r="A11" s="131"/>
      <c r="B11" s="132"/>
      <c r="C11" s="132"/>
      <c r="D11" s="117"/>
      <c r="E11" s="117"/>
      <c r="F11" s="117"/>
    </row>
  </sheetData>
  <mergeCells count="2">
    <mergeCell ref="B10:D10"/>
    <mergeCell ref="B1:F1"/>
  </mergeCells>
  <pageMargins left="0.7" right="0.7" top="0.75" bottom="0.75" header="0.3" footer="0.3"/>
  <pageSetup paperSize="9" scale="7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  <pageSetUpPr fitToPage="1"/>
  </sheetPr>
  <dimension ref="A1:E16"/>
  <sheetViews>
    <sheetView showGridLines="0" view="pageBreakPreview" topLeftCell="A6" zoomScaleNormal="100" zoomScaleSheetLayoutView="100" workbookViewId="0">
      <selection activeCell="A11" sqref="A11:E11"/>
    </sheetView>
  </sheetViews>
  <sheetFormatPr baseColWidth="10" defaultColWidth="11.42578125" defaultRowHeight="13.5" x14ac:dyDescent="0.2"/>
  <cols>
    <col min="1" max="1" width="49.140625" style="12" customWidth="1"/>
    <col min="2" max="4" width="27.7109375" style="12" customWidth="1"/>
    <col min="5" max="5" width="23.140625" style="2" customWidth="1"/>
    <col min="6" max="16384" width="11.42578125" style="2"/>
  </cols>
  <sheetData>
    <row r="1" spans="1:5" ht="42.75" customHeight="1" x14ac:dyDescent="0.2">
      <c r="A1" s="140"/>
      <c r="B1" s="230" t="s">
        <v>39</v>
      </c>
      <c r="C1" s="230"/>
      <c r="D1" s="230"/>
      <c r="E1" s="230"/>
    </row>
    <row r="2" spans="1:5" s="9" customFormat="1" ht="3" customHeight="1" thickBot="1" x14ac:dyDescent="0.25">
      <c r="A2" s="33"/>
      <c r="B2" s="33"/>
      <c r="C2" s="33"/>
      <c r="D2" s="34"/>
    </row>
    <row r="3" spans="1:5" s="4" customFormat="1" ht="30" customHeight="1" x14ac:dyDescent="0.2">
      <c r="A3" s="237" t="s">
        <v>41</v>
      </c>
      <c r="B3" s="239" t="s">
        <v>42</v>
      </c>
      <c r="C3" s="240"/>
      <c r="D3" s="241"/>
      <c r="E3" s="228" t="s">
        <v>43</v>
      </c>
    </row>
    <row r="4" spans="1:5" s="4" customFormat="1" ht="39.75" customHeight="1" thickBot="1" x14ac:dyDescent="0.25">
      <c r="A4" s="238"/>
      <c r="B4" s="143" t="s">
        <v>2</v>
      </c>
      <c r="C4" s="144" t="s">
        <v>15</v>
      </c>
      <c r="D4" s="145" t="s">
        <v>16</v>
      </c>
      <c r="E4" s="229"/>
    </row>
    <row r="5" spans="1:5" s="6" customFormat="1" ht="17.25" customHeight="1" thickBot="1" x14ac:dyDescent="0.25">
      <c r="A5" s="146"/>
      <c r="B5" s="146"/>
      <c r="C5" s="146"/>
      <c r="D5" s="146"/>
      <c r="E5" s="146"/>
    </row>
    <row r="6" spans="1:5" s="6" customFormat="1" ht="33.75" customHeight="1" x14ac:dyDescent="0.2">
      <c r="A6" s="231" t="s">
        <v>139</v>
      </c>
      <c r="B6" s="232"/>
      <c r="C6" s="232"/>
      <c r="D6" s="232"/>
      <c r="E6" s="233"/>
    </row>
    <row r="7" spans="1:5" s="8" customFormat="1" ht="30" customHeight="1" x14ac:dyDescent="0.2">
      <c r="A7" s="147" t="s">
        <v>44</v>
      </c>
      <c r="B7" s="87"/>
      <c r="C7" s="87"/>
      <c r="D7" s="87"/>
      <c r="E7" s="148">
        <f>SUM(B7:D7)</f>
        <v>0</v>
      </c>
    </row>
    <row r="8" spans="1:5" ht="30" customHeight="1" thickBot="1" x14ac:dyDescent="0.25">
      <c r="A8" s="149" t="s">
        <v>45</v>
      </c>
      <c r="B8" s="87"/>
      <c r="C8" s="87"/>
      <c r="D8" s="87"/>
      <c r="E8" s="150">
        <f>SUM(B8:D8)</f>
        <v>0</v>
      </c>
    </row>
    <row r="9" spans="1:5" ht="30" customHeight="1" thickBot="1" x14ac:dyDescent="0.25">
      <c r="A9" s="151" t="s">
        <v>46</v>
      </c>
      <c r="B9" s="152">
        <f t="shared" ref="B9:E9" si="0">SUBTOTAL(9,B6:B8)</f>
        <v>0</v>
      </c>
      <c r="C9" s="153">
        <f t="shared" si="0"/>
        <v>0</v>
      </c>
      <c r="D9" s="154">
        <f t="shared" si="0"/>
        <v>0</v>
      </c>
      <c r="E9" s="155">
        <f t="shared" si="0"/>
        <v>0</v>
      </c>
    </row>
    <row r="10" spans="1:5" ht="14.25" customHeight="1" thickBot="1" x14ac:dyDescent="0.25">
      <c r="A10" s="146"/>
      <c r="B10" s="146"/>
      <c r="C10" s="146"/>
      <c r="D10" s="146"/>
      <c r="E10" s="146"/>
    </row>
    <row r="11" spans="1:5" ht="30" customHeight="1" x14ac:dyDescent="0.2">
      <c r="A11" s="234" t="s">
        <v>140</v>
      </c>
      <c r="B11" s="235"/>
      <c r="C11" s="235"/>
      <c r="D11" s="235"/>
      <c r="E11" s="236"/>
    </row>
    <row r="12" spans="1:5" ht="30" customHeight="1" x14ac:dyDescent="0.2">
      <c r="A12" s="156" t="s">
        <v>44</v>
      </c>
      <c r="B12" s="87"/>
      <c r="C12" s="87"/>
      <c r="D12" s="87"/>
      <c r="E12" s="157">
        <f>SUM(B12:D12)</f>
        <v>0</v>
      </c>
    </row>
    <row r="13" spans="1:5" ht="30" customHeight="1" x14ac:dyDescent="0.2">
      <c r="A13" s="158" t="s">
        <v>48</v>
      </c>
      <c r="B13" s="87"/>
      <c r="C13" s="87"/>
      <c r="D13" s="87"/>
      <c r="E13" s="159">
        <f>SUM(B13:D13)</f>
        <v>0</v>
      </c>
    </row>
    <row r="14" spans="1:5" ht="30" customHeight="1" x14ac:dyDescent="0.2">
      <c r="A14" s="158" t="s">
        <v>124</v>
      </c>
      <c r="B14" s="87"/>
      <c r="C14" s="87"/>
      <c r="D14" s="87"/>
      <c r="E14" s="159">
        <f>SUM(B14:D14)</f>
        <v>0</v>
      </c>
    </row>
    <row r="15" spans="1:5" ht="30" customHeight="1" thickBot="1" x14ac:dyDescent="0.25">
      <c r="A15" s="160" t="s">
        <v>49</v>
      </c>
      <c r="B15" s="87"/>
      <c r="C15" s="87"/>
      <c r="D15" s="87"/>
      <c r="E15" s="161">
        <f>SUM(B15:D15)</f>
        <v>0</v>
      </c>
    </row>
    <row r="16" spans="1:5" ht="30" customHeight="1" thickBot="1" x14ac:dyDescent="0.25">
      <c r="A16" s="151" t="s">
        <v>47</v>
      </c>
      <c r="B16" s="162">
        <f>SUBTOTAL(9,B12:B15)</f>
        <v>0</v>
      </c>
      <c r="C16" s="153">
        <f t="shared" ref="C16:D16" si="1">SUBTOTAL(9,C12:C15)</f>
        <v>0</v>
      </c>
      <c r="D16" s="154">
        <f t="shared" si="1"/>
        <v>0</v>
      </c>
      <c r="E16" s="155">
        <f t="shared" ref="E16" si="2">SUBTOTAL(9,E11:E15)</f>
        <v>0</v>
      </c>
    </row>
  </sheetData>
  <sheetProtection selectLockedCells="1"/>
  <protectedRanges>
    <protectedRange sqref="B4:D6" name="Plage1"/>
  </protectedRanges>
  <mergeCells count="6">
    <mergeCell ref="E3:E4"/>
    <mergeCell ref="B1:E1"/>
    <mergeCell ref="A6:E6"/>
    <mergeCell ref="A11:E11"/>
    <mergeCell ref="A3:A4"/>
    <mergeCell ref="B3:D3"/>
  </mergeCells>
  <printOptions horizontalCentered="1"/>
  <pageMargins left="0.59055118110236227" right="0.59055118110236227" top="0.94488188976377963" bottom="0.43307086614173229" header="0.35433070866141736" footer="0.23622047244094491"/>
  <pageSetup paperSize="9" scale="58" fitToHeight="0" orientation="portrait" horizontalDpi="1200" verticalDpi="1200" r:id="rId1"/>
  <headerFooter alignWithMargins="0">
    <oddHeader>&amp;LMT RESIDENCES&amp;RAnnexe 1</oddHeader>
    <oddFooter>&amp;L&amp;F / &amp;A&amp;RContrat Multitechnique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tabColor theme="0" tint="-0.249977111117893"/>
    <pageSetUpPr fitToPage="1"/>
  </sheetPr>
  <dimension ref="A1:I145"/>
  <sheetViews>
    <sheetView showGridLines="0" view="pageBreakPreview" zoomScale="85" zoomScaleNormal="100" zoomScaleSheetLayoutView="85" workbookViewId="0">
      <selection activeCell="E5" sqref="E5"/>
    </sheetView>
  </sheetViews>
  <sheetFormatPr baseColWidth="10" defaultColWidth="11.42578125" defaultRowHeight="13.5" x14ac:dyDescent="0.25"/>
  <cols>
    <col min="1" max="1" width="60.7109375" style="18" customWidth="1"/>
    <col min="2" max="6" width="18.5703125" style="18" customWidth="1"/>
    <col min="7" max="7" width="15.5703125" style="18" customWidth="1"/>
    <col min="8" max="9" width="15.85546875" style="18" customWidth="1"/>
    <col min="10" max="16384" width="11.42578125" style="18"/>
  </cols>
  <sheetData>
    <row r="1" spans="1:9" s="2" customFormat="1" ht="50.1" customHeight="1" x14ac:dyDescent="0.2">
      <c r="A1" s="82"/>
      <c r="B1" s="242" t="s">
        <v>138</v>
      </c>
      <c r="C1" s="242"/>
      <c r="D1" s="242"/>
      <c r="E1" s="242"/>
      <c r="F1" s="242"/>
      <c r="G1" s="242"/>
      <c r="H1" s="242"/>
      <c r="I1" s="243"/>
    </row>
    <row r="2" spans="1:9" ht="24.95" customHeight="1" thickBot="1" x14ac:dyDescent="0.3">
      <c r="A2" s="245"/>
      <c r="B2" s="245"/>
      <c r="C2" s="245"/>
      <c r="D2" s="245"/>
      <c r="E2" s="245"/>
      <c r="F2" s="245"/>
      <c r="G2" s="245"/>
      <c r="H2" s="245"/>
      <c r="I2" s="245"/>
    </row>
    <row r="3" spans="1:9" ht="41.25" customHeight="1" thickTop="1" thickBot="1" x14ac:dyDescent="0.3">
      <c r="A3" s="248" t="s">
        <v>14</v>
      </c>
      <c r="B3" s="250" t="s">
        <v>33</v>
      </c>
      <c r="C3" s="244"/>
      <c r="D3" s="244"/>
      <c r="E3" s="244" t="s">
        <v>9</v>
      </c>
      <c r="F3" s="244"/>
      <c r="G3" s="244"/>
      <c r="H3" s="244"/>
      <c r="I3" s="246" t="s">
        <v>10</v>
      </c>
    </row>
    <row r="4" spans="1:9" ht="77.25" customHeight="1" thickTop="1" thickBot="1" x14ac:dyDescent="0.3">
      <c r="A4" s="249"/>
      <c r="B4" s="50" t="s">
        <v>2</v>
      </c>
      <c r="C4" s="51" t="s">
        <v>15</v>
      </c>
      <c r="D4" s="51" t="s">
        <v>16</v>
      </c>
      <c r="E4" s="51" t="s">
        <v>34</v>
      </c>
      <c r="F4" s="51" t="s">
        <v>36</v>
      </c>
      <c r="G4" s="51" t="s">
        <v>35</v>
      </c>
      <c r="H4" s="52" t="s">
        <v>11</v>
      </c>
      <c r="I4" s="247"/>
    </row>
    <row r="5" spans="1:9" ht="35.1" customHeight="1" thickBot="1" x14ac:dyDescent="0.3">
      <c r="A5" s="53" t="s">
        <v>56</v>
      </c>
      <c r="B5" s="60">
        <f>SUM(B6:B13)</f>
        <v>0</v>
      </c>
      <c r="C5" s="60">
        <f>SUM(C6:C13)</f>
        <v>0</v>
      </c>
      <c r="D5" s="60">
        <f>SUM(D6:D13)</f>
        <v>0</v>
      </c>
      <c r="E5" s="61"/>
      <c r="F5" s="61"/>
      <c r="G5" s="62"/>
      <c r="H5" s="62"/>
      <c r="I5" s="54">
        <f>SUM(B5:H5)</f>
        <v>0</v>
      </c>
    </row>
    <row r="6" spans="1:9" ht="35.1" customHeight="1" x14ac:dyDescent="0.25">
      <c r="A6" s="67" t="s">
        <v>50</v>
      </c>
      <c r="B6" s="55">
        <f>'Coûts Moyens Humains'!B7</f>
        <v>0</v>
      </c>
      <c r="C6" s="56">
        <f>SUM('Coûts Moyens Humains'!C7:G7)</f>
        <v>0</v>
      </c>
      <c r="D6" s="55">
        <f>SUM('Coûts Moyens Humains'!H7:M7)</f>
        <v>0</v>
      </c>
      <c r="E6" s="57"/>
      <c r="F6" s="57"/>
      <c r="G6" s="57"/>
      <c r="H6" s="57"/>
      <c r="I6" s="58">
        <f>SUM(B6:H6)</f>
        <v>0</v>
      </c>
    </row>
    <row r="7" spans="1:9" ht="35.1" customHeight="1" x14ac:dyDescent="0.25">
      <c r="A7" s="68" t="s">
        <v>51</v>
      </c>
      <c r="B7" s="36">
        <f>'Coûts Moyens Humains'!B8</f>
        <v>0</v>
      </c>
      <c r="C7" s="39">
        <f>SUM('Coûts Moyens Humains'!C8:G8)</f>
        <v>0</v>
      </c>
      <c r="D7" s="36">
        <f>SUM('Coûts Moyens Humains'!H8:M8)</f>
        <v>0</v>
      </c>
      <c r="E7" s="37"/>
      <c r="F7" s="37"/>
      <c r="G7" s="37"/>
      <c r="H7" s="37"/>
      <c r="I7" s="59">
        <f t="shared" ref="I7:I10" si="0">SUM(B7:H7)</f>
        <v>0</v>
      </c>
    </row>
    <row r="8" spans="1:9" ht="35.1" customHeight="1" x14ac:dyDescent="0.25">
      <c r="A8" s="68" t="s">
        <v>52</v>
      </c>
      <c r="B8" s="36">
        <f>'Coûts Moyens Humains'!B9</f>
        <v>0</v>
      </c>
      <c r="C8" s="39">
        <f>SUM('Coûts Moyens Humains'!C9:G9)</f>
        <v>0</v>
      </c>
      <c r="D8" s="36">
        <f>SUM('Coûts Moyens Humains'!H9:M9)</f>
        <v>0</v>
      </c>
      <c r="E8" s="37"/>
      <c r="F8" s="37"/>
      <c r="G8" s="37"/>
      <c r="H8" s="37"/>
      <c r="I8" s="59">
        <f>SUM(B8:H8)</f>
        <v>0</v>
      </c>
    </row>
    <row r="9" spans="1:9" ht="35.1" customHeight="1" x14ac:dyDescent="0.25">
      <c r="A9" s="68" t="s">
        <v>53</v>
      </c>
      <c r="B9" s="36">
        <f>'Coûts Moyens Humains'!B10</f>
        <v>0</v>
      </c>
      <c r="C9" s="39">
        <f>SUM('Coûts Moyens Humains'!C10:G10)</f>
        <v>0</v>
      </c>
      <c r="D9" s="36">
        <f>SUM('Coûts Moyens Humains'!H10:M10)</f>
        <v>0</v>
      </c>
      <c r="E9" s="37"/>
      <c r="F9" s="37"/>
      <c r="G9" s="37"/>
      <c r="H9" s="37"/>
      <c r="I9" s="59">
        <f t="shared" si="0"/>
        <v>0</v>
      </c>
    </row>
    <row r="10" spans="1:9" ht="35.1" customHeight="1" x14ac:dyDescent="0.25">
      <c r="A10" s="68" t="s">
        <v>54</v>
      </c>
      <c r="B10" s="36">
        <f>'Coûts Moyens Humains'!B11</f>
        <v>0</v>
      </c>
      <c r="C10" s="39">
        <f>SUM('Coûts Moyens Humains'!C11:G11)</f>
        <v>0</v>
      </c>
      <c r="D10" s="36">
        <f>SUM('Coûts Moyens Humains'!H11:M11)</f>
        <v>0</v>
      </c>
      <c r="E10" s="37"/>
      <c r="F10" s="37"/>
      <c r="G10" s="37"/>
      <c r="H10" s="37"/>
      <c r="I10" s="59">
        <f t="shared" si="0"/>
        <v>0</v>
      </c>
    </row>
    <row r="11" spans="1:9" ht="35.1" customHeight="1" x14ac:dyDescent="0.25">
      <c r="A11" s="210" t="s">
        <v>55</v>
      </c>
      <c r="B11" s="36">
        <f>'Coûts Moyens Humains'!B11</f>
        <v>0</v>
      </c>
      <c r="C11" s="36">
        <f>SUM('Coûts Moyens Humains'!C11:G11)</f>
        <v>0</v>
      </c>
      <c r="D11" s="36">
        <f>SUM('Coûts Moyens Humains'!H11:M11)</f>
        <v>0</v>
      </c>
      <c r="E11" s="211"/>
      <c r="F11" s="211"/>
      <c r="G11" s="211"/>
      <c r="H11" s="211"/>
      <c r="I11" s="212">
        <f t="shared" ref="I11:I13" si="1">SUM(B11:H11)</f>
        <v>0</v>
      </c>
    </row>
    <row r="12" spans="1:9" ht="35.1" customHeight="1" x14ac:dyDescent="0.25">
      <c r="A12" s="68" t="s">
        <v>122</v>
      </c>
      <c r="B12" s="39">
        <f>'Coûts Moyens Humains'!B12</f>
        <v>0</v>
      </c>
      <c r="C12" s="39">
        <f>SUM('Coûts Moyens Humains'!C12:G12)</f>
        <v>0</v>
      </c>
      <c r="D12" s="39">
        <f>SUM('Coûts Moyens Humains'!H12:M12)</f>
        <v>0</v>
      </c>
      <c r="E12" s="37"/>
      <c r="F12" s="37"/>
      <c r="G12" s="37"/>
      <c r="H12" s="37"/>
      <c r="I12" s="59">
        <f t="shared" si="1"/>
        <v>0</v>
      </c>
    </row>
    <row r="13" spans="1:9" ht="35.1" customHeight="1" thickBot="1" x14ac:dyDescent="0.3">
      <c r="A13" s="213" t="s">
        <v>123</v>
      </c>
      <c r="B13" s="214">
        <f>'Coûts Moyens Humains'!B13</f>
        <v>0</v>
      </c>
      <c r="C13" s="214">
        <f>SUM('Coûts Moyens Humains'!C13:G13)</f>
        <v>0</v>
      </c>
      <c r="D13" s="214">
        <f>SUM('Coûts Moyens Humains'!H13:M13)</f>
        <v>0</v>
      </c>
      <c r="E13" s="215"/>
      <c r="F13" s="215"/>
      <c r="G13" s="215"/>
      <c r="H13" s="215"/>
      <c r="I13" s="216">
        <f t="shared" si="1"/>
        <v>0</v>
      </c>
    </row>
    <row r="14" spans="1:9" ht="35.1" customHeight="1" thickBot="1" x14ac:dyDescent="0.3">
      <c r="A14" s="63" t="s">
        <v>121</v>
      </c>
      <c r="B14" s="66"/>
      <c r="C14" s="64">
        <f>SUM(C15:C15)</f>
        <v>0</v>
      </c>
      <c r="D14" s="64">
        <f>SUM(D15:D15)</f>
        <v>0</v>
      </c>
      <c r="E14" s="64">
        <f>SUM(E15:E15)</f>
        <v>0</v>
      </c>
      <c r="F14" s="64">
        <f>SUM(F15:F15)</f>
        <v>0</v>
      </c>
      <c r="G14" s="61"/>
      <c r="H14" s="61"/>
      <c r="I14" s="54">
        <f>SUM(B14:H14)</f>
        <v>0</v>
      </c>
    </row>
    <row r="15" spans="1:9" ht="35.1" customHeight="1" thickBot="1" x14ac:dyDescent="0.3">
      <c r="A15" s="68" t="s">
        <v>126</v>
      </c>
      <c r="B15" s="65"/>
      <c r="C15" s="39">
        <f>SUM('Coûts Moyens Humains'!C19:G19)</f>
        <v>0</v>
      </c>
      <c r="D15" s="36">
        <f>SUM('Coûts Moyens Humains'!H19:M19)</f>
        <v>0</v>
      </c>
      <c r="E15" s="39">
        <f>'Coûts Sous-traitance'!D25</f>
        <v>0</v>
      </c>
      <c r="F15" s="39">
        <f>'Coûts Fourn-Cons-MT-P'!B21</f>
        <v>0</v>
      </c>
      <c r="G15" s="37"/>
      <c r="H15" s="37"/>
      <c r="I15" s="38">
        <f>SUM(B15:H15)</f>
        <v>0</v>
      </c>
    </row>
    <row r="16" spans="1:9" ht="36.75" customHeight="1" thickTop="1" thickBot="1" x14ac:dyDescent="0.3">
      <c r="A16" s="92" t="s">
        <v>12</v>
      </c>
      <c r="B16" s="93">
        <f t="shared" ref="B16:I16" si="2">SUM(B5,B14)</f>
        <v>0</v>
      </c>
      <c r="C16" s="93">
        <f t="shared" si="2"/>
        <v>0</v>
      </c>
      <c r="D16" s="93">
        <f t="shared" si="2"/>
        <v>0</v>
      </c>
      <c r="E16" s="93">
        <f t="shared" si="2"/>
        <v>0</v>
      </c>
      <c r="F16" s="93">
        <f t="shared" si="2"/>
        <v>0</v>
      </c>
      <c r="G16" s="93">
        <f t="shared" si="2"/>
        <v>0</v>
      </c>
      <c r="H16" s="93">
        <f t="shared" si="2"/>
        <v>0</v>
      </c>
      <c r="I16" s="93">
        <f t="shared" si="2"/>
        <v>0</v>
      </c>
    </row>
    <row r="17" spans="1:9" ht="24.95" customHeight="1" thickTop="1" x14ac:dyDescent="0.25">
      <c r="A17" s="35"/>
      <c r="B17" s="35"/>
      <c r="C17" s="35"/>
      <c r="D17" s="35"/>
      <c r="E17" s="35"/>
      <c r="F17" s="35"/>
      <c r="G17" s="35"/>
      <c r="H17" s="35"/>
      <c r="I17" s="35"/>
    </row>
    <row r="18" spans="1:9" ht="12.75" customHeight="1" x14ac:dyDescent="0.25">
      <c r="A18" s="35"/>
      <c r="B18" s="35"/>
      <c r="C18" s="35"/>
      <c r="D18" s="35"/>
      <c r="E18" s="35"/>
      <c r="F18" s="35"/>
      <c r="G18" s="35"/>
      <c r="H18" s="35"/>
      <c r="I18" s="35"/>
    </row>
    <row r="19" spans="1:9" x14ac:dyDescent="0.25">
      <c r="A19" s="35"/>
      <c r="B19" s="35"/>
      <c r="C19" s="35"/>
      <c r="D19" s="35"/>
      <c r="E19" s="35"/>
      <c r="F19" s="35"/>
      <c r="G19" s="35"/>
      <c r="H19" s="35"/>
      <c r="I19" s="35"/>
    </row>
    <row r="25" spans="1:9" x14ac:dyDescent="0.25">
      <c r="A25" s="32"/>
      <c r="B25" s="163"/>
      <c r="C25" s="163"/>
      <c r="D25" s="163"/>
      <c r="E25" s="163"/>
      <c r="F25" s="163"/>
      <c r="G25" s="163"/>
      <c r="H25" s="163"/>
    </row>
    <row r="26" spans="1:9" x14ac:dyDescent="0.25">
      <c r="A26" s="163"/>
      <c r="B26" s="163"/>
      <c r="C26" s="163"/>
      <c r="D26" s="163"/>
      <c r="E26" s="163"/>
      <c r="F26" s="163"/>
      <c r="G26" s="163"/>
      <c r="H26" s="163"/>
    </row>
    <row r="27" spans="1:9" x14ac:dyDescent="0.25">
      <c r="A27" s="163"/>
      <c r="B27" s="163"/>
      <c r="C27" s="163"/>
      <c r="D27" s="163"/>
      <c r="E27" s="163"/>
      <c r="F27" s="163"/>
      <c r="G27" s="163"/>
      <c r="H27" s="163"/>
    </row>
    <row r="28" spans="1:9" x14ac:dyDescent="0.25">
      <c r="A28" s="163"/>
      <c r="B28" s="163"/>
      <c r="C28" s="163"/>
      <c r="D28" s="163"/>
      <c r="E28" s="163"/>
      <c r="F28" s="163"/>
      <c r="G28" s="163"/>
      <c r="H28" s="163"/>
    </row>
    <row r="29" spans="1:9" x14ac:dyDescent="0.25">
      <c r="A29" s="163"/>
      <c r="B29" s="163"/>
      <c r="C29" s="163"/>
      <c r="D29" s="163"/>
      <c r="E29" s="163"/>
      <c r="F29" s="163"/>
      <c r="G29" s="163"/>
      <c r="H29" s="163"/>
    </row>
    <row r="30" spans="1:9" x14ac:dyDescent="0.25">
      <c r="A30" s="163"/>
      <c r="B30" s="163"/>
      <c r="C30" s="163"/>
      <c r="D30" s="163"/>
      <c r="E30" s="163"/>
      <c r="F30" s="163"/>
      <c r="G30" s="163"/>
      <c r="H30" s="163"/>
    </row>
    <row r="31" spans="1:9" x14ac:dyDescent="0.25">
      <c r="A31" s="163"/>
      <c r="B31" s="163"/>
      <c r="C31" s="163"/>
      <c r="D31" s="163"/>
      <c r="E31" s="163"/>
      <c r="F31" s="163"/>
      <c r="G31" s="163"/>
      <c r="H31" s="163"/>
    </row>
    <row r="32" spans="1:9" x14ac:dyDescent="0.25">
      <c r="A32" s="163"/>
      <c r="B32" s="163"/>
      <c r="C32" s="163"/>
      <c r="D32" s="163"/>
      <c r="E32" s="163"/>
      <c r="F32" s="163"/>
      <c r="G32" s="163"/>
      <c r="H32" s="163"/>
    </row>
    <row r="33" spans="1:8" x14ac:dyDescent="0.25">
      <c r="A33" s="163"/>
      <c r="B33" s="163"/>
      <c r="C33" s="163"/>
      <c r="D33" s="163"/>
      <c r="E33" s="163"/>
      <c r="F33" s="163"/>
      <c r="G33" s="163"/>
      <c r="H33" s="163"/>
    </row>
    <row r="34" spans="1:8" x14ac:dyDescent="0.25">
      <c r="A34" s="163"/>
      <c r="B34" s="163"/>
      <c r="C34" s="163"/>
      <c r="D34" s="163"/>
      <c r="E34" s="163"/>
      <c r="F34" s="163"/>
      <c r="G34" s="163"/>
      <c r="H34" s="163"/>
    </row>
    <row r="35" spans="1:8" x14ac:dyDescent="0.25">
      <c r="A35" s="163"/>
      <c r="B35" s="163"/>
      <c r="C35" s="163"/>
      <c r="D35" s="163"/>
      <c r="E35" s="163"/>
      <c r="F35" s="163"/>
      <c r="G35" s="163"/>
      <c r="H35" s="163"/>
    </row>
    <row r="36" spans="1:8" x14ac:dyDescent="0.25">
      <c r="A36" s="163"/>
      <c r="B36" s="163"/>
      <c r="C36" s="163"/>
      <c r="D36" s="163"/>
      <c r="E36" s="163"/>
      <c r="F36" s="163"/>
      <c r="G36" s="163"/>
      <c r="H36" s="163"/>
    </row>
    <row r="37" spans="1:8" x14ac:dyDescent="0.25">
      <c r="A37" s="163"/>
      <c r="B37" s="163"/>
      <c r="C37" s="163"/>
      <c r="D37" s="163"/>
      <c r="E37" s="163"/>
      <c r="F37" s="163"/>
      <c r="G37" s="163"/>
      <c r="H37" s="163"/>
    </row>
    <row r="38" spans="1:8" x14ac:dyDescent="0.25">
      <c r="A38" s="163"/>
      <c r="B38" s="163"/>
      <c r="C38" s="163"/>
      <c r="D38" s="163"/>
      <c r="E38" s="163"/>
      <c r="F38" s="163"/>
      <c r="G38" s="163"/>
      <c r="H38" s="163"/>
    </row>
    <row r="39" spans="1:8" x14ac:dyDescent="0.25">
      <c r="A39" s="163"/>
      <c r="B39" s="163"/>
      <c r="C39" s="163"/>
      <c r="D39" s="163"/>
      <c r="E39" s="163"/>
      <c r="F39" s="163"/>
      <c r="G39" s="163"/>
      <c r="H39" s="163"/>
    </row>
    <row r="40" spans="1:8" x14ac:dyDescent="0.25">
      <c r="A40" s="163"/>
      <c r="B40" s="163"/>
      <c r="C40" s="163"/>
      <c r="D40" s="163"/>
      <c r="E40" s="163"/>
      <c r="F40" s="163"/>
      <c r="G40" s="163"/>
      <c r="H40" s="163"/>
    </row>
    <row r="41" spans="1:8" x14ac:dyDescent="0.25">
      <c r="A41" s="163"/>
      <c r="B41" s="163"/>
      <c r="C41" s="163"/>
      <c r="D41" s="163"/>
      <c r="E41" s="163"/>
      <c r="F41" s="163"/>
      <c r="G41" s="163"/>
      <c r="H41" s="163"/>
    </row>
    <row r="42" spans="1:8" x14ac:dyDescent="0.25">
      <c r="A42" s="163"/>
      <c r="B42" s="163"/>
      <c r="C42" s="163"/>
      <c r="D42" s="163"/>
      <c r="E42" s="163"/>
      <c r="F42" s="163"/>
      <c r="G42" s="163"/>
      <c r="H42" s="163"/>
    </row>
    <row r="43" spans="1:8" x14ac:dyDescent="0.25">
      <c r="A43" s="163"/>
      <c r="B43" s="163"/>
      <c r="C43" s="163"/>
      <c r="D43" s="163"/>
      <c r="E43" s="163"/>
      <c r="F43" s="163"/>
      <c r="G43" s="163"/>
      <c r="H43" s="163"/>
    </row>
    <row r="44" spans="1:8" x14ac:dyDescent="0.25">
      <c r="A44" s="163"/>
      <c r="B44" s="163"/>
      <c r="C44" s="163"/>
      <c r="D44" s="163"/>
      <c r="E44" s="163"/>
      <c r="F44" s="163"/>
      <c r="G44" s="163"/>
      <c r="H44" s="163"/>
    </row>
    <row r="45" spans="1:8" x14ac:dyDescent="0.25">
      <c r="A45" s="163"/>
      <c r="B45" s="163"/>
      <c r="C45" s="163"/>
      <c r="D45" s="163"/>
      <c r="E45" s="163"/>
      <c r="F45" s="163"/>
      <c r="G45" s="163"/>
      <c r="H45" s="163"/>
    </row>
    <row r="46" spans="1:8" x14ac:dyDescent="0.25">
      <c r="A46" s="163"/>
      <c r="B46" s="163"/>
      <c r="C46" s="163"/>
      <c r="D46" s="163"/>
      <c r="E46" s="163"/>
      <c r="F46" s="163"/>
      <c r="G46" s="163"/>
      <c r="H46" s="163"/>
    </row>
    <row r="47" spans="1:8" x14ac:dyDescent="0.25">
      <c r="A47" s="163"/>
      <c r="B47" s="163"/>
      <c r="C47" s="163"/>
      <c r="D47" s="163"/>
      <c r="E47" s="163"/>
      <c r="F47" s="163"/>
      <c r="G47" s="163"/>
      <c r="H47" s="163"/>
    </row>
    <row r="48" spans="1:8" x14ac:dyDescent="0.25">
      <c r="A48" s="163"/>
      <c r="B48" s="163"/>
      <c r="C48" s="163"/>
      <c r="D48" s="163"/>
      <c r="E48" s="163"/>
      <c r="F48" s="163"/>
      <c r="G48" s="163"/>
      <c r="H48" s="163"/>
    </row>
    <row r="49" spans="1:8" x14ac:dyDescent="0.25">
      <c r="A49" s="163"/>
      <c r="B49" s="163"/>
      <c r="C49" s="163"/>
      <c r="D49" s="163"/>
      <c r="E49" s="163"/>
      <c r="F49" s="163"/>
      <c r="G49" s="163"/>
      <c r="H49" s="163"/>
    </row>
    <row r="50" spans="1:8" x14ac:dyDescent="0.25">
      <c r="A50" s="163"/>
      <c r="B50" s="163"/>
      <c r="C50" s="163"/>
      <c r="D50" s="163"/>
      <c r="E50" s="163"/>
      <c r="F50" s="163"/>
      <c r="G50" s="163"/>
      <c r="H50" s="163"/>
    </row>
    <row r="51" spans="1:8" x14ac:dyDescent="0.25">
      <c r="A51" s="163"/>
      <c r="B51" s="163"/>
      <c r="C51" s="163"/>
      <c r="D51" s="163"/>
      <c r="E51" s="163"/>
      <c r="F51" s="163"/>
      <c r="G51" s="163"/>
      <c r="H51" s="163"/>
    </row>
    <row r="52" spans="1:8" x14ac:dyDescent="0.25">
      <c r="A52" s="163"/>
      <c r="B52" s="163"/>
      <c r="C52" s="163"/>
      <c r="D52" s="163"/>
      <c r="E52" s="163"/>
      <c r="F52" s="163"/>
      <c r="G52" s="163"/>
      <c r="H52" s="163"/>
    </row>
    <row r="53" spans="1:8" x14ac:dyDescent="0.25">
      <c r="A53" s="163"/>
      <c r="B53" s="163"/>
      <c r="C53" s="163"/>
      <c r="D53" s="163"/>
      <c r="E53" s="163"/>
      <c r="F53" s="163"/>
      <c r="G53" s="163"/>
      <c r="H53" s="163"/>
    </row>
    <row r="54" spans="1:8" x14ac:dyDescent="0.25">
      <c r="A54" s="163"/>
      <c r="B54" s="163"/>
      <c r="C54" s="163"/>
      <c r="D54" s="163"/>
      <c r="E54" s="163"/>
      <c r="F54" s="163"/>
      <c r="G54" s="163"/>
      <c r="H54" s="163"/>
    </row>
    <row r="55" spans="1:8" x14ac:dyDescent="0.25">
      <c r="A55" s="163"/>
      <c r="B55" s="163"/>
      <c r="C55" s="163"/>
      <c r="D55" s="163"/>
      <c r="E55" s="163"/>
      <c r="F55" s="163"/>
      <c r="G55" s="163"/>
      <c r="H55" s="163"/>
    </row>
    <row r="56" spans="1:8" x14ac:dyDescent="0.25">
      <c r="A56" s="163"/>
      <c r="B56" s="163"/>
      <c r="C56" s="163"/>
      <c r="D56" s="163"/>
      <c r="E56" s="163"/>
      <c r="F56" s="163"/>
      <c r="G56" s="163"/>
      <c r="H56" s="163"/>
    </row>
    <row r="57" spans="1:8" x14ac:dyDescent="0.25">
      <c r="A57" s="163"/>
      <c r="B57" s="163"/>
      <c r="C57" s="163"/>
      <c r="D57" s="163"/>
      <c r="E57" s="163"/>
      <c r="F57" s="163"/>
      <c r="G57" s="163"/>
      <c r="H57" s="163"/>
    </row>
    <row r="58" spans="1:8" x14ac:dyDescent="0.25">
      <c r="A58" s="163"/>
      <c r="B58" s="163"/>
      <c r="C58" s="163"/>
      <c r="D58" s="163"/>
      <c r="E58" s="163"/>
      <c r="F58" s="163"/>
      <c r="G58" s="163"/>
      <c r="H58" s="163"/>
    </row>
    <row r="59" spans="1:8" x14ac:dyDescent="0.25">
      <c r="A59" s="163"/>
      <c r="B59" s="163"/>
      <c r="C59" s="163"/>
      <c r="D59" s="163"/>
      <c r="E59" s="163"/>
      <c r="F59" s="163"/>
      <c r="G59" s="163"/>
      <c r="H59" s="163"/>
    </row>
    <row r="60" spans="1:8" x14ac:dyDescent="0.25">
      <c r="A60" s="163"/>
      <c r="B60" s="163"/>
      <c r="C60" s="163"/>
      <c r="D60" s="163"/>
      <c r="E60" s="163"/>
      <c r="F60" s="163"/>
      <c r="G60" s="163"/>
      <c r="H60" s="163"/>
    </row>
    <row r="61" spans="1:8" x14ac:dyDescent="0.25">
      <c r="A61" s="163"/>
      <c r="B61" s="163"/>
      <c r="C61" s="163"/>
      <c r="D61" s="163"/>
      <c r="E61" s="163"/>
      <c r="F61" s="163"/>
      <c r="G61" s="163"/>
      <c r="H61" s="163"/>
    </row>
    <row r="62" spans="1:8" x14ac:dyDescent="0.25">
      <c r="A62" s="163"/>
      <c r="B62" s="163"/>
      <c r="C62" s="163"/>
      <c r="D62" s="163"/>
      <c r="E62" s="163"/>
      <c r="F62" s="163"/>
      <c r="G62" s="163"/>
      <c r="H62" s="163"/>
    </row>
    <row r="63" spans="1:8" x14ac:dyDescent="0.25">
      <c r="A63" s="163"/>
      <c r="B63" s="163"/>
      <c r="C63" s="163"/>
      <c r="D63" s="163"/>
      <c r="E63" s="163"/>
      <c r="F63" s="163"/>
      <c r="G63" s="163"/>
      <c r="H63" s="163"/>
    </row>
    <row r="64" spans="1:8" x14ac:dyDescent="0.25">
      <c r="A64" s="163"/>
      <c r="B64" s="163"/>
      <c r="C64" s="163"/>
      <c r="D64" s="163"/>
      <c r="E64" s="163"/>
      <c r="F64" s="163"/>
      <c r="G64" s="163"/>
      <c r="H64" s="163"/>
    </row>
    <row r="65" spans="1:8" x14ac:dyDescent="0.25">
      <c r="A65" s="163"/>
      <c r="B65" s="163"/>
      <c r="C65" s="163"/>
      <c r="D65" s="163"/>
      <c r="E65" s="163"/>
      <c r="F65" s="163"/>
      <c r="G65" s="163"/>
      <c r="H65" s="163"/>
    </row>
    <row r="66" spans="1:8" x14ac:dyDescent="0.25">
      <c r="A66" s="163"/>
      <c r="B66" s="163"/>
      <c r="C66" s="163"/>
      <c r="D66" s="163"/>
      <c r="E66" s="163"/>
      <c r="F66" s="163"/>
      <c r="G66" s="163"/>
      <c r="H66" s="163"/>
    </row>
    <row r="67" spans="1:8" x14ac:dyDescent="0.25">
      <c r="A67" s="163"/>
      <c r="B67" s="163"/>
      <c r="C67" s="163"/>
      <c r="D67" s="163"/>
      <c r="E67" s="163"/>
      <c r="F67" s="163"/>
      <c r="G67" s="163"/>
      <c r="H67" s="163"/>
    </row>
    <row r="68" spans="1:8" x14ac:dyDescent="0.25">
      <c r="A68" s="163"/>
      <c r="B68" s="163"/>
      <c r="C68" s="163"/>
      <c r="D68" s="163"/>
      <c r="E68" s="163"/>
      <c r="F68" s="163"/>
      <c r="G68" s="163"/>
      <c r="H68" s="163"/>
    </row>
    <row r="69" spans="1:8" x14ac:dyDescent="0.25">
      <c r="A69" s="163"/>
      <c r="B69" s="163"/>
      <c r="C69" s="163"/>
      <c r="D69" s="163"/>
      <c r="E69" s="163"/>
      <c r="F69" s="163"/>
      <c r="G69" s="163"/>
      <c r="H69" s="163"/>
    </row>
    <row r="70" spans="1:8" x14ac:dyDescent="0.25">
      <c r="A70" s="163"/>
      <c r="B70" s="163"/>
      <c r="C70" s="163"/>
      <c r="D70" s="163"/>
      <c r="E70" s="163"/>
      <c r="F70" s="163"/>
      <c r="G70" s="163"/>
      <c r="H70" s="163"/>
    </row>
    <row r="71" spans="1:8" x14ac:dyDescent="0.25">
      <c r="A71" s="163"/>
      <c r="B71" s="163"/>
      <c r="C71" s="163"/>
      <c r="D71" s="163"/>
      <c r="E71" s="163"/>
      <c r="F71" s="163"/>
      <c r="G71" s="163"/>
      <c r="H71" s="163"/>
    </row>
    <row r="72" spans="1:8" x14ac:dyDescent="0.25">
      <c r="A72" s="163"/>
      <c r="B72" s="163"/>
      <c r="C72" s="163"/>
      <c r="D72" s="163"/>
      <c r="E72" s="163"/>
      <c r="F72" s="163"/>
      <c r="G72" s="163"/>
      <c r="H72" s="163"/>
    </row>
    <row r="73" spans="1:8" x14ac:dyDescent="0.25">
      <c r="A73" s="163"/>
      <c r="B73" s="163"/>
      <c r="C73" s="163"/>
      <c r="D73" s="163"/>
      <c r="E73" s="163"/>
      <c r="F73" s="163"/>
      <c r="G73" s="163"/>
      <c r="H73" s="163"/>
    </row>
    <row r="74" spans="1:8" x14ac:dyDescent="0.25">
      <c r="A74" s="163"/>
      <c r="B74" s="163"/>
      <c r="C74" s="163"/>
      <c r="D74" s="163"/>
      <c r="E74" s="163"/>
      <c r="F74" s="163"/>
      <c r="G74" s="163"/>
      <c r="H74" s="163"/>
    </row>
    <row r="75" spans="1:8" x14ac:dyDescent="0.25">
      <c r="A75" s="163"/>
      <c r="B75" s="163"/>
      <c r="C75" s="163"/>
      <c r="D75" s="163"/>
      <c r="E75" s="163"/>
      <c r="F75" s="163"/>
      <c r="G75" s="163"/>
      <c r="H75" s="163"/>
    </row>
    <row r="76" spans="1:8" x14ac:dyDescent="0.25">
      <c r="A76" s="163"/>
      <c r="B76" s="163"/>
      <c r="C76" s="163"/>
      <c r="D76" s="163"/>
      <c r="E76" s="163"/>
      <c r="F76" s="163"/>
      <c r="G76" s="163"/>
      <c r="H76" s="163"/>
    </row>
    <row r="77" spans="1:8" x14ac:dyDescent="0.25">
      <c r="A77" s="163"/>
      <c r="B77" s="163"/>
      <c r="C77" s="163"/>
      <c r="D77" s="163"/>
      <c r="E77" s="163"/>
      <c r="F77" s="163"/>
      <c r="G77" s="163"/>
      <c r="H77" s="163"/>
    </row>
    <row r="78" spans="1:8" x14ac:dyDescent="0.25">
      <c r="A78" s="163"/>
      <c r="B78" s="163"/>
      <c r="C78" s="163"/>
      <c r="D78" s="163"/>
      <c r="E78" s="163"/>
      <c r="F78" s="163"/>
      <c r="G78" s="163"/>
      <c r="H78" s="163"/>
    </row>
    <row r="79" spans="1:8" x14ac:dyDescent="0.25">
      <c r="A79" s="163"/>
      <c r="B79" s="163"/>
      <c r="C79" s="163"/>
      <c r="D79" s="163"/>
      <c r="E79" s="163"/>
      <c r="F79" s="163"/>
      <c r="G79" s="163"/>
      <c r="H79" s="163"/>
    </row>
    <row r="80" spans="1:8" x14ac:dyDescent="0.25">
      <c r="A80" s="163"/>
      <c r="B80" s="163"/>
      <c r="C80" s="163"/>
      <c r="D80" s="163"/>
      <c r="E80" s="163"/>
      <c r="F80" s="163"/>
      <c r="G80" s="163"/>
      <c r="H80" s="163"/>
    </row>
    <row r="81" spans="1:8" x14ac:dyDescent="0.25">
      <c r="A81" s="163"/>
      <c r="B81" s="163"/>
      <c r="C81" s="163"/>
      <c r="D81" s="163"/>
      <c r="E81" s="163"/>
      <c r="F81" s="163"/>
      <c r="G81" s="163"/>
      <c r="H81" s="163"/>
    </row>
    <row r="82" spans="1:8" x14ac:dyDescent="0.25">
      <c r="A82" s="163"/>
      <c r="B82" s="163"/>
      <c r="C82" s="163"/>
      <c r="D82" s="163"/>
      <c r="E82" s="163"/>
      <c r="F82" s="163"/>
      <c r="G82" s="163"/>
      <c r="H82" s="163"/>
    </row>
    <row r="83" spans="1:8" x14ac:dyDescent="0.25">
      <c r="A83" s="163"/>
      <c r="B83" s="163"/>
      <c r="C83" s="163"/>
      <c r="D83" s="163"/>
      <c r="E83" s="163"/>
      <c r="F83" s="163"/>
      <c r="G83" s="163"/>
      <c r="H83" s="163"/>
    </row>
    <row r="84" spans="1:8" x14ac:dyDescent="0.25">
      <c r="A84" s="163"/>
      <c r="B84" s="163"/>
      <c r="C84" s="163"/>
      <c r="D84" s="163"/>
      <c r="E84" s="163"/>
      <c r="F84" s="163"/>
      <c r="G84" s="163"/>
      <c r="H84" s="163"/>
    </row>
    <row r="85" spans="1:8" x14ac:dyDescent="0.25">
      <c r="A85" s="163"/>
      <c r="B85" s="163"/>
      <c r="C85" s="163"/>
      <c r="D85" s="163"/>
      <c r="E85" s="163"/>
      <c r="F85" s="163"/>
      <c r="G85" s="163"/>
      <c r="H85" s="163"/>
    </row>
    <row r="86" spans="1:8" x14ac:dyDescent="0.25">
      <c r="A86" s="163"/>
      <c r="B86" s="163"/>
      <c r="C86" s="163"/>
      <c r="D86" s="163"/>
      <c r="E86" s="163"/>
      <c r="F86" s="163"/>
      <c r="G86" s="163"/>
      <c r="H86" s="163"/>
    </row>
    <row r="87" spans="1:8" x14ac:dyDescent="0.25">
      <c r="A87" s="163"/>
      <c r="B87" s="163"/>
      <c r="C87" s="163"/>
      <c r="D87" s="163"/>
      <c r="E87" s="163"/>
      <c r="F87" s="163"/>
      <c r="G87" s="163"/>
      <c r="H87" s="163"/>
    </row>
    <row r="88" spans="1:8" x14ac:dyDescent="0.25">
      <c r="A88" s="163"/>
      <c r="B88" s="163"/>
      <c r="C88" s="163"/>
      <c r="D88" s="163"/>
      <c r="E88" s="163"/>
      <c r="F88" s="163"/>
      <c r="G88" s="163"/>
      <c r="H88" s="163"/>
    </row>
    <row r="89" spans="1:8" x14ac:dyDescent="0.25">
      <c r="A89" s="163"/>
      <c r="B89" s="163"/>
      <c r="C89" s="163"/>
      <c r="D89" s="163"/>
      <c r="E89" s="163"/>
      <c r="F89" s="163"/>
      <c r="G89" s="163"/>
      <c r="H89" s="163"/>
    </row>
    <row r="90" spans="1:8" x14ac:dyDescent="0.25">
      <c r="A90" s="163"/>
      <c r="B90" s="163"/>
      <c r="C90" s="163"/>
      <c r="D90" s="163"/>
      <c r="E90" s="163"/>
      <c r="F90" s="163"/>
      <c r="G90" s="163"/>
      <c r="H90" s="163"/>
    </row>
    <row r="91" spans="1:8" x14ac:dyDescent="0.25">
      <c r="A91" s="163"/>
      <c r="B91" s="163"/>
      <c r="C91" s="163"/>
      <c r="D91" s="163"/>
      <c r="E91" s="163"/>
      <c r="F91" s="163"/>
      <c r="G91" s="163"/>
      <c r="H91" s="163"/>
    </row>
    <row r="92" spans="1:8" x14ac:dyDescent="0.25">
      <c r="A92" s="163"/>
      <c r="B92" s="163"/>
      <c r="C92" s="163"/>
      <c r="D92" s="163"/>
      <c r="E92" s="163"/>
      <c r="F92" s="163"/>
      <c r="G92" s="163"/>
      <c r="H92" s="163"/>
    </row>
    <row r="93" spans="1:8" x14ac:dyDescent="0.25">
      <c r="A93" s="163"/>
      <c r="B93" s="163"/>
      <c r="C93" s="163"/>
      <c r="D93" s="163"/>
      <c r="E93" s="163"/>
      <c r="F93" s="163"/>
      <c r="G93" s="163"/>
      <c r="H93" s="163"/>
    </row>
    <row r="94" spans="1:8" x14ac:dyDescent="0.25">
      <c r="A94" s="163"/>
      <c r="B94" s="163"/>
      <c r="C94" s="163"/>
      <c r="D94" s="163"/>
      <c r="E94" s="163"/>
      <c r="F94" s="163"/>
      <c r="G94" s="163"/>
      <c r="H94" s="163"/>
    </row>
    <row r="95" spans="1:8" x14ac:dyDescent="0.25">
      <c r="A95" s="163"/>
      <c r="B95" s="163"/>
      <c r="C95" s="163"/>
      <c r="D95" s="163"/>
      <c r="E95" s="163"/>
      <c r="F95" s="163"/>
      <c r="G95" s="163"/>
      <c r="H95" s="163"/>
    </row>
    <row r="96" spans="1:8" x14ac:dyDescent="0.25">
      <c r="A96" s="163"/>
      <c r="B96" s="163"/>
      <c r="C96" s="163"/>
      <c r="D96" s="163"/>
      <c r="E96" s="163"/>
      <c r="F96" s="163"/>
      <c r="G96" s="163"/>
      <c r="H96" s="163"/>
    </row>
    <row r="97" spans="1:8" x14ac:dyDescent="0.25">
      <c r="A97" s="163"/>
      <c r="B97" s="163"/>
      <c r="C97" s="163"/>
      <c r="D97" s="163"/>
      <c r="E97" s="163"/>
      <c r="F97" s="163"/>
      <c r="G97" s="163"/>
      <c r="H97" s="163"/>
    </row>
    <row r="98" spans="1:8" x14ac:dyDescent="0.25">
      <c r="A98" s="163"/>
      <c r="B98" s="163"/>
      <c r="C98" s="163"/>
      <c r="D98" s="163"/>
      <c r="E98" s="163"/>
      <c r="F98" s="163"/>
      <c r="G98" s="163"/>
      <c r="H98" s="163"/>
    </row>
    <row r="99" spans="1:8" x14ac:dyDescent="0.25">
      <c r="A99" s="163"/>
      <c r="B99" s="163"/>
      <c r="C99" s="163"/>
      <c r="D99" s="163"/>
      <c r="E99" s="163"/>
      <c r="F99" s="163"/>
      <c r="G99" s="163"/>
      <c r="H99" s="163"/>
    </row>
    <row r="100" spans="1:8" x14ac:dyDescent="0.25">
      <c r="A100" s="163"/>
      <c r="B100" s="163"/>
      <c r="C100" s="163"/>
      <c r="D100" s="163"/>
      <c r="E100" s="163"/>
      <c r="F100" s="163"/>
      <c r="G100" s="163"/>
      <c r="H100" s="163"/>
    </row>
    <row r="101" spans="1:8" x14ac:dyDescent="0.25">
      <c r="A101" s="163"/>
      <c r="B101" s="163"/>
      <c r="C101" s="163"/>
      <c r="D101" s="163"/>
      <c r="E101" s="163"/>
      <c r="F101" s="163"/>
      <c r="G101" s="163"/>
      <c r="H101" s="163"/>
    </row>
    <row r="102" spans="1:8" x14ac:dyDescent="0.25">
      <c r="A102" s="163"/>
      <c r="B102" s="163"/>
      <c r="C102" s="163"/>
      <c r="D102" s="163"/>
      <c r="E102" s="163"/>
      <c r="F102" s="163"/>
      <c r="G102" s="163"/>
      <c r="H102" s="163"/>
    </row>
    <row r="103" spans="1:8" x14ac:dyDescent="0.25">
      <c r="A103" s="163"/>
      <c r="B103" s="163"/>
      <c r="C103" s="163"/>
      <c r="D103" s="163"/>
      <c r="E103" s="163"/>
      <c r="F103" s="163"/>
      <c r="G103" s="163"/>
      <c r="H103" s="163"/>
    </row>
    <row r="104" spans="1:8" x14ac:dyDescent="0.25">
      <c r="A104" s="163"/>
      <c r="B104" s="163"/>
      <c r="C104" s="163"/>
      <c r="D104" s="163"/>
      <c r="E104" s="163"/>
      <c r="F104" s="163"/>
      <c r="G104" s="163"/>
      <c r="H104" s="163"/>
    </row>
    <row r="105" spans="1:8" x14ac:dyDescent="0.25">
      <c r="A105" s="163"/>
      <c r="B105" s="163"/>
      <c r="C105" s="163"/>
      <c r="D105" s="163"/>
      <c r="E105" s="163"/>
      <c r="F105" s="163"/>
      <c r="G105" s="163"/>
      <c r="H105" s="163"/>
    </row>
    <row r="106" spans="1:8" x14ac:dyDescent="0.25">
      <c r="A106" s="163"/>
      <c r="B106" s="163"/>
      <c r="C106" s="163"/>
      <c r="D106" s="163"/>
      <c r="E106" s="163"/>
      <c r="F106" s="163"/>
      <c r="G106" s="163"/>
      <c r="H106" s="163"/>
    </row>
    <row r="107" spans="1:8" x14ac:dyDescent="0.25">
      <c r="A107" s="163"/>
      <c r="B107" s="163"/>
      <c r="C107" s="163"/>
      <c r="D107" s="163"/>
      <c r="E107" s="163"/>
      <c r="F107" s="163"/>
      <c r="G107" s="163"/>
      <c r="H107" s="163"/>
    </row>
    <row r="108" spans="1:8" x14ac:dyDescent="0.25">
      <c r="A108" s="163"/>
      <c r="B108" s="163"/>
      <c r="C108" s="163"/>
      <c r="D108" s="163"/>
      <c r="E108" s="163"/>
      <c r="F108" s="163"/>
      <c r="G108" s="163"/>
      <c r="H108" s="163"/>
    </row>
    <row r="109" spans="1:8" x14ac:dyDescent="0.25">
      <c r="A109" s="163"/>
      <c r="B109" s="163"/>
      <c r="C109" s="163"/>
      <c r="D109" s="163"/>
      <c r="E109" s="163"/>
      <c r="F109" s="163"/>
      <c r="G109" s="163"/>
      <c r="H109" s="163"/>
    </row>
    <row r="110" spans="1:8" x14ac:dyDescent="0.25">
      <c r="A110" s="163"/>
      <c r="B110" s="163"/>
      <c r="C110" s="163"/>
      <c r="D110" s="163"/>
      <c r="E110" s="163"/>
      <c r="F110" s="163"/>
      <c r="G110" s="163"/>
      <c r="H110" s="163"/>
    </row>
    <row r="111" spans="1:8" x14ac:dyDescent="0.25">
      <c r="A111" s="163"/>
      <c r="B111" s="163"/>
      <c r="C111" s="163"/>
      <c r="D111" s="163"/>
      <c r="E111" s="163"/>
      <c r="F111" s="163"/>
      <c r="G111" s="163"/>
      <c r="H111" s="163"/>
    </row>
    <row r="112" spans="1:8" x14ac:dyDescent="0.25">
      <c r="A112" s="163"/>
      <c r="B112" s="163"/>
      <c r="C112" s="163"/>
      <c r="D112" s="163"/>
      <c r="E112" s="163"/>
      <c r="F112" s="163"/>
      <c r="G112" s="163"/>
      <c r="H112" s="163"/>
    </row>
    <row r="113" spans="1:8" x14ac:dyDescent="0.25">
      <c r="A113" s="163"/>
      <c r="B113" s="163"/>
      <c r="C113" s="163"/>
      <c r="D113" s="163"/>
      <c r="E113" s="163"/>
      <c r="F113" s="163"/>
      <c r="G113" s="163"/>
      <c r="H113" s="163"/>
    </row>
    <row r="114" spans="1:8" x14ac:dyDescent="0.25">
      <c r="A114" s="163"/>
      <c r="B114" s="163"/>
      <c r="C114" s="163"/>
      <c r="D114" s="163"/>
      <c r="E114" s="163"/>
      <c r="F114" s="163"/>
      <c r="G114" s="163"/>
      <c r="H114" s="163"/>
    </row>
    <row r="115" spans="1:8" x14ac:dyDescent="0.25">
      <c r="A115" s="163"/>
      <c r="B115" s="163"/>
      <c r="C115" s="163"/>
      <c r="D115" s="163"/>
      <c r="E115" s="163"/>
      <c r="F115" s="163"/>
      <c r="G115" s="163"/>
      <c r="H115" s="163"/>
    </row>
    <row r="116" spans="1:8" x14ac:dyDescent="0.25">
      <c r="A116" s="163"/>
      <c r="B116" s="163"/>
      <c r="C116" s="163"/>
      <c r="D116" s="163"/>
      <c r="E116" s="163"/>
      <c r="F116" s="163"/>
      <c r="G116" s="163"/>
      <c r="H116" s="163"/>
    </row>
    <row r="117" spans="1:8" x14ac:dyDescent="0.25">
      <c r="A117" s="163"/>
      <c r="B117" s="163"/>
      <c r="C117" s="163"/>
      <c r="D117" s="163"/>
      <c r="E117" s="163"/>
      <c r="F117" s="163"/>
      <c r="G117" s="163"/>
      <c r="H117" s="163"/>
    </row>
    <row r="118" spans="1:8" x14ac:dyDescent="0.25">
      <c r="A118" s="163"/>
      <c r="B118" s="163"/>
      <c r="C118" s="163"/>
      <c r="D118" s="163"/>
      <c r="E118" s="163"/>
      <c r="F118" s="163"/>
      <c r="G118" s="163"/>
      <c r="H118" s="163"/>
    </row>
    <row r="119" spans="1:8" x14ac:dyDescent="0.25">
      <c r="A119" s="163"/>
      <c r="B119" s="163"/>
      <c r="C119" s="163"/>
      <c r="D119" s="163"/>
      <c r="E119" s="163"/>
      <c r="F119" s="163"/>
      <c r="G119" s="163"/>
      <c r="H119" s="163"/>
    </row>
    <row r="120" spans="1:8" x14ac:dyDescent="0.25">
      <c r="A120" s="163"/>
      <c r="B120" s="163"/>
      <c r="C120" s="163"/>
      <c r="D120" s="163"/>
      <c r="E120" s="163"/>
      <c r="F120" s="163"/>
      <c r="G120" s="163"/>
      <c r="H120" s="163"/>
    </row>
    <row r="121" spans="1:8" x14ac:dyDescent="0.25">
      <c r="A121" s="163"/>
      <c r="B121" s="163"/>
      <c r="C121" s="163"/>
      <c r="D121" s="163"/>
      <c r="E121" s="163"/>
      <c r="F121" s="163"/>
      <c r="G121" s="163"/>
      <c r="H121" s="163"/>
    </row>
    <row r="122" spans="1:8" x14ac:dyDescent="0.25">
      <c r="A122" s="163"/>
      <c r="B122" s="163"/>
      <c r="C122" s="163"/>
      <c r="D122" s="163"/>
      <c r="E122" s="163"/>
      <c r="F122" s="163"/>
      <c r="G122" s="163"/>
      <c r="H122" s="163"/>
    </row>
    <row r="123" spans="1:8" x14ac:dyDescent="0.25">
      <c r="A123" s="163"/>
      <c r="B123" s="163"/>
      <c r="C123" s="163"/>
      <c r="D123" s="163"/>
      <c r="E123" s="163"/>
      <c r="F123" s="163"/>
      <c r="G123" s="163"/>
      <c r="H123" s="163"/>
    </row>
    <row r="124" spans="1:8" x14ac:dyDescent="0.25">
      <c r="A124" s="163"/>
      <c r="B124" s="163"/>
      <c r="C124" s="163"/>
      <c r="D124" s="163"/>
      <c r="E124" s="163"/>
      <c r="F124" s="163"/>
      <c r="G124" s="163"/>
      <c r="H124" s="163"/>
    </row>
    <row r="125" spans="1:8" x14ac:dyDescent="0.25">
      <c r="A125" s="163"/>
      <c r="B125" s="163"/>
      <c r="C125" s="163"/>
      <c r="D125" s="163"/>
      <c r="E125" s="163"/>
      <c r="F125" s="163"/>
      <c r="G125" s="163"/>
      <c r="H125" s="163"/>
    </row>
    <row r="126" spans="1:8" x14ac:dyDescent="0.25">
      <c r="A126" s="163"/>
      <c r="B126" s="163"/>
      <c r="C126" s="163"/>
      <c r="D126" s="163"/>
      <c r="E126" s="163"/>
      <c r="F126" s="163"/>
      <c r="G126" s="163"/>
      <c r="H126" s="163"/>
    </row>
    <row r="127" spans="1:8" x14ac:dyDescent="0.25">
      <c r="A127" s="163"/>
      <c r="B127" s="163"/>
      <c r="C127" s="163"/>
      <c r="D127" s="163"/>
      <c r="E127" s="163"/>
      <c r="F127" s="163"/>
      <c r="G127" s="163"/>
      <c r="H127" s="163"/>
    </row>
    <row r="128" spans="1:8" x14ac:dyDescent="0.25">
      <c r="A128" s="163"/>
      <c r="B128" s="163"/>
      <c r="C128" s="163"/>
      <c r="D128" s="163"/>
      <c r="E128" s="163"/>
      <c r="F128" s="163"/>
      <c r="G128" s="163"/>
      <c r="H128" s="163"/>
    </row>
    <row r="129" spans="1:8" x14ac:dyDescent="0.25">
      <c r="A129" s="163"/>
      <c r="B129" s="163"/>
      <c r="C129" s="163"/>
      <c r="D129" s="163"/>
      <c r="E129" s="163"/>
      <c r="F129" s="163"/>
      <c r="G129" s="163"/>
      <c r="H129" s="163"/>
    </row>
    <row r="130" spans="1:8" x14ac:dyDescent="0.25">
      <c r="A130" s="163"/>
      <c r="B130" s="163"/>
      <c r="C130" s="163"/>
      <c r="D130" s="163"/>
      <c r="E130" s="163"/>
      <c r="F130" s="163"/>
      <c r="G130" s="163"/>
      <c r="H130" s="163"/>
    </row>
    <row r="131" spans="1:8" x14ac:dyDescent="0.25">
      <c r="A131" s="163"/>
      <c r="B131" s="163"/>
      <c r="C131" s="163"/>
      <c r="D131" s="163"/>
      <c r="E131" s="163"/>
      <c r="F131" s="163"/>
      <c r="G131" s="163"/>
      <c r="H131" s="163"/>
    </row>
    <row r="132" spans="1:8" x14ac:dyDescent="0.25">
      <c r="A132" s="163"/>
      <c r="B132" s="163"/>
      <c r="C132" s="163"/>
      <c r="D132" s="163"/>
      <c r="E132" s="163"/>
      <c r="F132" s="163"/>
      <c r="G132" s="163"/>
      <c r="H132" s="163"/>
    </row>
    <row r="133" spans="1:8" x14ac:dyDescent="0.25">
      <c r="A133" s="163"/>
      <c r="B133" s="163"/>
      <c r="C133" s="163"/>
      <c r="D133" s="163"/>
      <c r="E133" s="163"/>
      <c r="F133" s="163"/>
      <c r="G133" s="163"/>
      <c r="H133" s="163"/>
    </row>
    <row r="134" spans="1:8" x14ac:dyDescent="0.25">
      <c r="A134" s="163"/>
      <c r="B134" s="163"/>
      <c r="C134" s="163"/>
      <c r="D134" s="163"/>
      <c r="E134" s="163"/>
      <c r="F134" s="163"/>
      <c r="G134" s="163"/>
      <c r="H134" s="163"/>
    </row>
    <row r="135" spans="1:8" x14ac:dyDescent="0.25">
      <c r="A135" s="163"/>
      <c r="B135" s="163"/>
      <c r="C135" s="163"/>
      <c r="D135" s="163"/>
      <c r="E135" s="163"/>
      <c r="F135" s="163"/>
      <c r="G135" s="163"/>
      <c r="H135" s="163"/>
    </row>
    <row r="136" spans="1:8" x14ac:dyDescent="0.25">
      <c r="A136" s="163"/>
      <c r="B136" s="163"/>
      <c r="C136" s="163"/>
      <c r="D136" s="163"/>
      <c r="E136" s="163"/>
      <c r="F136" s="163"/>
      <c r="G136" s="163"/>
      <c r="H136" s="163"/>
    </row>
    <row r="137" spans="1:8" x14ac:dyDescent="0.25">
      <c r="A137" s="163"/>
      <c r="B137" s="163"/>
      <c r="C137" s="163"/>
      <c r="D137" s="163"/>
      <c r="E137" s="163"/>
      <c r="F137" s="163"/>
      <c r="G137" s="163"/>
      <c r="H137" s="163"/>
    </row>
    <row r="138" spans="1:8" x14ac:dyDescent="0.25">
      <c r="A138" s="163"/>
      <c r="B138" s="163"/>
      <c r="C138" s="163"/>
      <c r="D138" s="163"/>
      <c r="E138" s="163"/>
      <c r="F138" s="163"/>
      <c r="G138" s="163"/>
      <c r="H138" s="163"/>
    </row>
    <row r="139" spans="1:8" x14ac:dyDescent="0.25">
      <c r="A139" s="163"/>
      <c r="B139" s="163"/>
      <c r="C139" s="163"/>
      <c r="D139" s="163"/>
      <c r="E139" s="163"/>
      <c r="F139" s="163"/>
      <c r="G139" s="163"/>
      <c r="H139" s="163"/>
    </row>
    <row r="140" spans="1:8" x14ac:dyDescent="0.25">
      <c r="A140" s="163"/>
      <c r="B140" s="163"/>
      <c r="C140" s="163"/>
      <c r="D140" s="163"/>
      <c r="E140" s="163"/>
      <c r="F140" s="163"/>
      <c r="G140" s="163"/>
      <c r="H140" s="163"/>
    </row>
    <row r="141" spans="1:8" x14ac:dyDescent="0.25">
      <c r="A141" s="163"/>
      <c r="B141" s="163"/>
      <c r="C141" s="163"/>
      <c r="D141" s="163"/>
      <c r="E141" s="163"/>
      <c r="F141" s="163"/>
      <c r="G141" s="163"/>
      <c r="H141" s="163"/>
    </row>
    <row r="142" spans="1:8" x14ac:dyDescent="0.25">
      <c r="A142" s="163"/>
      <c r="B142" s="163"/>
      <c r="C142" s="163"/>
      <c r="D142" s="163"/>
      <c r="E142" s="163"/>
      <c r="F142" s="163"/>
      <c r="G142" s="163"/>
      <c r="H142" s="163"/>
    </row>
    <row r="143" spans="1:8" x14ac:dyDescent="0.25">
      <c r="A143" s="163"/>
      <c r="B143" s="163"/>
      <c r="C143" s="163"/>
      <c r="D143" s="163"/>
      <c r="E143" s="163"/>
      <c r="F143" s="163"/>
      <c r="G143" s="163"/>
      <c r="H143" s="163"/>
    </row>
    <row r="144" spans="1:8" x14ac:dyDescent="0.25">
      <c r="A144" s="163"/>
      <c r="B144" s="163"/>
      <c r="C144" s="163"/>
      <c r="D144" s="163"/>
      <c r="E144" s="163"/>
      <c r="F144" s="163"/>
      <c r="G144" s="163"/>
      <c r="H144" s="163"/>
    </row>
    <row r="145" spans="1:8" x14ac:dyDescent="0.25">
      <c r="A145" s="163"/>
      <c r="B145" s="163"/>
      <c r="C145" s="163"/>
      <c r="D145" s="163"/>
      <c r="E145" s="163"/>
      <c r="F145" s="163"/>
      <c r="G145" s="163"/>
      <c r="H145" s="163"/>
    </row>
  </sheetData>
  <sheetProtection selectLockedCells="1"/>
  <mergeCells count="6">
    <mergeCell ref="B1:I1"/>
    <mergeCell ref="E3:H3"/>
    <mergeCell ref="A2:I2"/>
    <mergeCell ref="I3:I4"/>
    <mergeCell ref="A3:A4"/>
    <mergeCell ref="B3:D3"/>
  </mergeCells>
  <phoneticPr fontId="0" type="noConversion"/>
  <printOptions horizontalCentered="1"/>
  <pageMargins left="0.59055118110236227" right="0.59055118110236227" top="0.94488188976377963" bottom="0.43307086614173229" header="0.35433070866141736" footer="0.23622047244094491"/>
  <pageSetup paperSize="9" scale="45" fitToHeight="0" orientation="portrait" horizontalDpi="1200" verticalDpi="1200" r:id="rId1"/>
  <headerFooter alignWithMargins="0">
    <oddHeader>&amp;LMT RESIDENCES&amp;RAnnexe 1</oddHeader>
    <oddFooter>&amp;L&amp;F / &amp;A&amp;RContrat Multitechnique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tabColor theme="0" tint="-0.249977111117893"/>
    <pageSetUpPr fitToPage="1"/>
  </sheetPr>
  <dimension ref="A1:N155"/>
  <sheetViews>
    <sheetView showGridLines="0" view="pageBreakPreview" zoomScale="85" zoomScaleNormal="70" zoomScaleSheetLayoutView="85" workbookViewId="0">
      <selection activeCell="B14" sqref="B14"/>
    </sheetView>
  </sheetViews>
  <sheetFormatPr baseColWidth="10" defaultColWidth="11.42578125" defaultRowHeight="13.5" x14ac:dyDescent="0.2"/>
  <cols>
    <col min="1" max="1" width="45.5703125" style="12" customWidth="1"/>
    <col min="2" max="7" width="19.5703125" style="12" customWidth="1"/>
    <col min="8" max="13" width="19.5703125" style="16" customWidth="1"/>
    <col min="14" max="14" width="17.42578125" style="17" customWidth="1"/>
    <col min="15" max="16384" width="11.42578125" style="2"/>
  </cols>
  <sheetData>
    <row r="1" spans="1:14" ht="61.5" customHeight="1" x14ac:dyDescent="0.2">
      <c r="A1" s="251" t="str">
        <f>"Décomposition Par section du coût des moyens humains en Exploitation Courante"</f>
        <v>Décomposition Par section du coût des moyens humains en Exploitation Courante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  <c r="N1" s="253"/>
    </row>
    <row r="2" spans="1:14" s="3" customFormat="1" ht="15" customHeight="1" x14ac:dyDescent="0.2">
      <c r="A2" s="257"/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</row>
    <row r="3" spans="1:14" s="4" customFormat="1" ht="35.1" customHeight="1" x14ac:dyDescent="0.2">
      <c r="A3" s="72" t="s">
        <v>6</v>
      </c>
      <c r="B3" s="73" t="s">
        <v>5</v>
      </c>
      <c r="C3" s="254" t="s">
        <v>1</v>
      </c>
      <c r="D3" s="254"/>
      <c r="E3" s="254"/>
      <c r="F3" s="254"/>
      <c r="G3" s="254"/>
      <c r="H3" s="254" t="s">
        <v>4</v>
      </c>
      <c r="I3" s="254"/>
      <c r="J3" s="254"/>
      <c r="K3" s="254"/>
      <c r="L3" s="254"/>
      <c r="M3" s="254"/>
      <c r="N3" s="255" t="s">
        <v>10</v>
      </c>
    </row>
    <row r="4" spans="1:14" s="4" customFormat="1" ht="35.1" customHeight="1" x14ac:dyDescent="0.2">
      <c r="A4" s="74" t="s">
        <v>8</v>
      </c>
      <c r="B4" s="75" t="str">
        <f>'Fiches Mission A et B'!A3</f>
        <v>Qualification 1</v>
      </c>
      <c r="C4" s="75" t="str">
        <f>'Fiches Mission A et B'!A9</f>
        <v>Qualification 2</v>
      </c>
      <c r="D4" s="75" t="str">
        <f>'Fiches Mission A et B'!A15</f>
        <v>Qualification 3</v>
      </c>
      <c r="E4" s="75" t="str">
        <f>'Fiches Mission A et B'!A21</f>
        <v>Qualification 4</v>
      </c>
      <c r="F4" s="75" t="str">
        <f>'Fiches Mission A et B'!A27</f>
        <v>Qualification 5</v>
      </c>
      <c r="G4" s="75" t="str">
        <f>'Fiches Mission A et B'!A33</f>
        <v>Qualification 6</v>
      </c>
      <c r="H4" s="75" t="str">
        <f>'Fiches Mission A et B'!A39</f>
        <v>Qualification 7</v>
      </c>
      <c r="I4" s="75" t="str">
        <f>'Fiches Mission A et B'!A45</f>
        <v>Qualification 8</v>
      </c>
      <c r="J4" s="75" t="str">
        <f>'Fiches Mission A et B'!A50</f>
        <v>Qualification 9</v>
      </c>
      <c r="K4" s="75" t="str">
        <f>'Fiches Mission A et B'!A55</f>
        <v>Qualification 10</v>
      </c>
      <c r="L4" s="75" t="str">
        <f>'Fiches Mission A et B'!A60</f>
        <v>Qualification 11</v>
      </c>
      <c r="M4" s="75" t="str">
        <f>'Fiches Mission A et B'!A65</f>
        <v>Qualification 12</v>
      </c>
      <c r="N4" s="256"/>
    </row>
    <row r="5" spans="1:14" s="4" customFormat="1" ht="35.1" customHeight="1" thickBot="1" x14ac:dyDescent="0.25">
      <c r="A5" s="74" t="s">
        <v>7</v>
      </c>
      <c r="B5" s="78">
        <f>'Fiches Mission A et B'!B4</f>
        <v>0</v>
      </c>
      <c r="C5" s="78">
        <f>'Fiches Mission A et B'!B10</f>
        <v>0</v>
      </c>
      <c r="D5" s="78">
        <f>'Fiches Mission A et B'!B16</f>
        <v>0</v>
      </c>
      <c r="E5" s="78">
        <f>'Fiches Mission A et B'!B22</f>
        <v>0</v>
      </c>
      <c r="F5" s="78">
        <f>'Fiches Mission A et B'!B28</f>
        <v>0</v>
      </c>
      <c r="G5" s="78">
        <f>'Fiches Mission A et B'!B34</f>
        <v>0</v>
      </c>
      <c r="H5" s="78">
        <f>'Fiches Mission A et B'!B40</f>
        <v>0</v>
      </c>
      <c r="I5" s="78">
        <f>'Fiches Mission A et B'!B46</f>
        <v>0</v>
      </c>
      <c r="J5" s="78">
        <f>'Fiches Mission A et B'!B51</f>
        <v>0</v>
      </c>
      <c r="K5" s="78">
        <f>'Fiches Mission A et B'!B56</f>
        <v>0</v>
      </c>
      <c r="L5" s="78">
        <f>'Fiches Mission A et B'!B61</f>
        <v>0</v>
      </c>
      <c r="M5" s="78">
        <f>'Fiches Mission A et B'!B66</f>
        <v>0</v>
      </c>
      <c r="N5" s="256"/>
    </row>
    <row r="6" spans="1:14" s="6" customFormat="1" ht="39.950000000000003" customHeight="1" thickBot="1" x14ac:dyDescent="0.25">
      <c r="A6" s="84" t="s">
        <v>56</v>
      </c>
      <c r="B6" s="164">
        <f>SUM(B7:B14)</f>
        <v>0</v>
      </c>
      <c r="C6" s="164">
        <f t="shared" ref="C6:M6" si="0">SUM(C7:C14)</f>
        <v>0</v>
      </c>
      <c r="D6" s="164">
        <f t="shared" si="0"/>
        <v>0</v>
      </c>
      <c r="E6" s="164">
        <f t="shared" si="0"/>
        <v>0</v>
      </c>
      <c r="F6" s="164">
        <f t="shared" si="0"/>
        <v>0</v>
      </c>
      <c r="G6" s="164">
        <f t="shared" si="0"/>
        <v>0</v>
      </c>
      <c r="H6" s="164">
        <f t="shared" si="0"/>
        <v>0</v>
      </c>
      <c r="I6" s="164">
        <f t="shared" si="0"/>
        <v>0</v>
      </c>
      <c r="J6" s="164">
        <f t="shared" si="0"/>
        <v>0</v>
      </c>
      <c r="K6" s="164">
        <f t="shared" si="0"/>
        <v>0</v>
      </c>
      <c r="L6" s="164">
        <f t="shared" si="0"/>
        <v>0</v>
      </c>
      <c r="M6" s="164">
        <f t="shared" si="0"/>
        <v>0</v>
      </c>
      <c r="N6" s="85">
        <f t="shared" ref="N6:N11" si="1">SUM(B6:M6)</f>
        <v>0</v>
      </c>
    </row>
    <row r="7" spans="1:14" s="6" customFormat="1" ht="39.950000000000003" customHeight="1" x14ac:dyDescent="0.2">
      <c r="A7" s="79" t="s">
        <v>50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0">
        <f t="shared" si="1"/>
        <v>0</v>
      </c>
    </row>
    <row r="8" spans="1:14" s="6" customFormat="1" ht="39.950000000000003" customHeight="1" x14ac:dyDescent="0.2">
      <c r="A8" s="7" t="s">
        <v>51</v>
      </c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28">
        <f t="shared" si="1"/>
        <v>0</v>
      </c>
    </row>
    <row r="9" spans="1:14" s="6" customFormat="1" ht="39.950000000000003" customHeight="1" x14ac:dyDescent="0.2">
      <c r="A9" s="7" t="s">
        <v>52</v>
      </c>
      <c r="B9" s="87"/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28">
        <f t="shared" si="1"/>
        <v>0</v>
      </c>
    </row>
    <row r="10" spans="1:14" s="6" customFormat="1" ht="39.950000000000003" customHeight="1" x14ac:dyDescent="0.2">
      <c r="A10" s="7" t="s">
        <v>53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28">
        <f t="shared" si="1"/>
        <v>0</v>
      </c>
    </row>
    <row r="11" spans="1:14" s="6" customFormat="1" ht="39.950000000000003" customHeight="1" x14ac:dyDescent="0.2">
      <c r="A11" s="7" t="s">
        <v>54</v>
      </c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28">
        <f t="shared" si="1"/>
        <v>0</v>
      </c>
    </row>
    <row r="12" spans="1:14" s="6" customFormat="1" ht="39.950000000000003" customHeight="1" x14ac:dyDescent="0.2">
      <c r="A12" s="7" t="s">
        <v>55</v>
      </c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28">
        <f>SUM(B12:M12)</f>
        <v>0</v>
      </c>
    </row>
    <row r="13" spans="1:14" s="6" customFormat="1" ht="39.950000000000003" customHeight="1" x14ac:dyDescent="0.2">
      <c r="A13" s="68" t="s">
        <v>122</v>
      </c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28">
        <f t="shared" ref="N13:N14" si="2">SUM(B13:M13)</f>
        <v>0</v>
      </c>
    </row>
    <row r="14" spans="1:14" s="6" customFormat="1" ht="39.950000000000003" customHeight="1" thickBot="1" x14ac:dyDescent="0.25">
      <c r="A14" s="213" t="s">
        <v>123</v>
      </c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28">
        <f t="shared" si="2"/>
        <v>0</v>
      </c>
    </row>
    <row r="15" spans="1:14" s="6" customFormat="1" ht="39.950000000000003" customHeight="1" x14ac:dyDescent="0.2">
      <c r="A15" s="72" t="s">
        <v>6</v>
      </c>
      <c r="B15" s="254"/>
      <c r="C15" s="254" t="s">
        <v>1</v>
      </c>
      <c r="D15" s="254"/>
      <c r="E15" s="254"/>
      <c r="F15" s="254"/>
      <c r="G15" s="254"/>
      <c r="H15" s="254" t="s">
        <v>4</v>
      </c>
      <c r="I15" s="254"/>
      <c r="J15" s="254"/>
      <c r="K15" s="254"/>
      <c r="L15" s="254"/>
      <c r="M15" s="254"/>
      <c r="N15" s="255" t="s">
        <v>10</v>
      </c>
    </row>
    <row r="16" spans="1:14" s="6" customFormat="1" ht="39.950000000000003" customHeight="1" x14ac:dyDescent="0.2">
      <c r="A16" s="74" t="s">
        <v>8</v>
      </c>
      <c r="B16" s="259"/>
      <c r="C16" s="75" t="str">
        <f>'Fiches Mission C'!A3</f>
        <v>Qualification 13</v>
      </c>
      <c r="D16" s="75" t="str">
        <f>'Fiches Mission C'!A9</f>
        <v>Qualification 14</v>
      </c>
      <c r="E16" s="75" t="str">
        <f>'Fiches Mission C'!A15</f>
        <v>Qualification 15</v>
      </c>
      <c r="F16" s="75" t="str">
        <f>'Fiches Mission C'!A21</f>
        <v>Qualification 16</v>
      </c>
      <c r="G16" s="75" t="str">
        <f>'Fiches Mission C'!A27</f>
        <v>Qualification 17</v>
      </c>
      <c r="H16" s="75" t="str">
        <f>'Fiches Mission C'!A33</f>
        <v>Qualification 18</v>
      </c>
      <c r="I16" s="75" t="str">
        <f>'Fiches Mission C'!A39</f>
        <v>Qualification 19</v>
      </c>
      <c r="J16" s="75" t="str">
        <f>'Fiches Mission C'!A45</f>
        <v>Qualification 20</v>
      </c>
      <c r="K16" s="75" t="str">
        <f>'Fiches Mission C'!A50</f>
        <v>Qualification 21</v>
      </c>
      <c r="L16" s="75" t="str">
        <f>'Fiches Mission C'!A55</f>
        <v>Qualification 22</v>
      </c>
      <c r="M16" s="75" t="str">
        <f>'Fiches Mission C'!A60</f>
        <v>Qualification 23</v>
      </c>
      <c r="N16" s="256"/>
    </row>
    <row r="17" spans="1:14" s="6" customFormat="1" ht="39.950000000000003" customHeight="1" thickBot="1" x14ac:dyDescent="0.25">
      <c r="A17" s="76" t="s">
        <v>7</v>
      </c>
      <c r="B17" s="260"/>
      <c r="C17" s="77">
        <f>'Fiches Mission C'!B4</f>
        <v>0</v>
      </c>
      <c r="D17" s="77">
        <f>'Fiches Mission C'!B10</f>
        <v>0</v>
      </c>
      <c r="E17" s="77">
        <f>'Fiches Mission C'!B16</f>
        <v>0</v>
      </c>
      <c r="F17" s="77">
        <f>'Fiches Mission C'!B22</f>
        <v>0</v>
      </c>
      <c r="G17" s="77">
        <f>'Fiches Mission C'!B28</f>
        <v>0</v>
      </c>
      <c r="H17" s="77">
        <f>'Fiches Mission C'!B34</f>
        <v>0</v>
      </c>
      <c r="I17" s="77">
        <f>'Fiches Mission C'!B40</f>
        <v>0</v>
      </c>
      <c r="J17" s="77">
        <f>'Fiches Mission C'!B46</f>
        <v>0</v>
      </c>
      <c r="K17" s="77">
        <f>'Fiches Mission C'!B56</f>
        <v>0</v>
      </c>
      <c r="L17" s="77">
        <f>'Fiches Mission C'!B56</f>
        <v>0</v>
      </c>
      <c r="M17" s="77">
        <f>'Fiches Mission C'!B61</f>
        <v>0</v>
      </c>
      <c r="N17" s="258"/>
    </row>
    <row r="18" spans="1:14" s="6" customFormat="1" ht="35.1" customHeight="1" thickBot="1" x14ac:dyDescent="0.25">
      <c r="A18" s="84" t="s">
        <v>121</v>
      </c>
      <c r="B18" s="91"/>
      <c r="C18" s="165">
        <f>SUM(C19)</f>
        <v>0</v>
      </c>
      <c r="D18" s="165">
        <f t="shared" ref="D18:M18" si="3">SUM(D19)</f>
        <v>0</v>
      </c>
      <c r="E18" s="165">
        <f t="shared" si="3"/>
        <v>0</v>
      </c>
      <c r="F18" s="165">
        <f t="shared" si="3"/>
        <v>0</v>
      </c>
      <c r="G18" s="165">
        <f t="shared" si="3"/>
        <v>0</v>
      </c>
      <c r="H18" s="165">
        <f t="shared" si="3"/>
        <v>0</v>
      </c>
      <c r="I18" s="165">
        <f t="shared" si="3"/>
        <v>0</v>
      </c>
      <c r="J18" s="165">
        <f t="shared" si="3"/>
        <v>0</v>
      </c>
      <c r="K18" s="165">
        <f t="shared" si="3"/>
        <v>0</v>
      </c>
      <c r="L18" s="165">
        <f t="shared" si="3"/>
        <v>0</v>
      </c>
      <c r="M18" s="165">
        <f t="shared" si="3"/>
        <v>0</v>
      </c>
      <c r="N18" s="85">
        <f>SUM(B18:M18)</f>
        <v>0</v>
      </c>
    </row>
    <row r="19" spans="1:14" s="6" customFormat="1" ht="35.1" customHeight="1" x14ac:dyDescent="0.2">
      <c r="A19" s="5" t="s">
        <v>127</v>
      </c>
      <c r="B19" s="90"/>
      <c r="C19" s="89">
        <f>SUBTOTAL(9,C20:C22)</f>
        <v>0</v>
      </c>
      <c r="D19" s="89">
        <f t="shared" ref="D19:M19" si="4">SUBTOTAL(9,D20:D22)</f>
        <v>0</v>
      </c>
      <c r="E19" s="89">
        <f t="shared" si="4"/>
        <v>0</v>
      </c>
      <c r="F19" s="89">
        <f t="shared" si="4"/>
        <v>0</v>
      </c>
      <c r="G19" s="89">
        <f t="shared" si="4"/>
        <v>0</v>
      </c>
      <c r="H19" s="89">
        <f t="shared" si="4"/>
        <v>0</v>
      </c>
      <c r="I19" s="89">
        <f t="shared" si="4"/>
        <v>0</v>
      </c>
      <c r="J19" s="89">
        <f t="shared" si="4"/>
        <v>0</v>
      </c>
      <c r="K19" s="89">
        <f t="shared" si="4"/>
        <v>0</v>
      </c>
      <c r="L19" s="89">
        <f t="shared" si="4"/>
        <v>0</v>
      </c>
      <c r="M19" s="89">
        <f t="shared" si="4"/>
        <v>0</v>
      </c>
      <c r="N19" s="89">
        <f>SUBTOTAL(9,N20:N22)</f>
        <v>0</v>
      </c>
    </row>
    <row r="20" spans="1:14" s="6" customFormat="1" ht="35.1" customHeight="1" x14ac:dyDescent="0.2">
      <c r="A20" s="7" t="s">
        <v>22</v>
      </c>
      <c r="B20" s="88"/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28">
        <f>SUM(C20:M20)</f>
        <v>0</v>
      </c>
    </row>
    <row r="21" spans="1:14" s="6" customFormat="1" ht="35.1" customHeight="1" x14ac:dyDescent="0.2">
      <c r="A21" s="7" t="s">
        <v>0</v>
      </c>
      <c r="B21" s="88"/>
      <c r="C21" s="87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28">
        <f>SUM(C21:M21)</f>
        <v>0</v>
      </c>
    </row>
    <row r="22" spans="1:14" s="6" customFormat="1" ht="35.1" customHeight="1" x14ac:dyDescent="0.2">
      <c r="A22" s="7" t="s">
        <v>3</v>
      </c>
      <c r="B22" s="88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28">
        <f>SUM(C22:M22)</f>
        <v>0</v>
      </c>
    </row>
    <row r="23" spans="1:14" ht="35.1" customHeight="1" x14ac:dyDescent="0.2">
      <c r="A23" s="83" t="s">
        <v>59</v>
      </c>
      <c r="B23" s="81">
        <f>B6</f>
        <v>0</v>
      </c>
      <c r="C23" s="81">
        <f>C6+C18</f>
        <v>0</v>
      </c>
      <c r="D23" s="81">
        <f t="shared" ref="D23:M23" si="5">D6+D18</f>
        <v>0</v>
      </c>
      <c r="E23" s="81">
        <f t="shared" si="5"/>
        <v>0</v>
      </c>
      <c r="F23" s="81">
        <f t="shared" si="5"/>
        <v>0</v>
      </c>
      <c r="G23" s="81">
        <f t="shared" si="5"/>
        <v>0</v>
      </c>
      <c r="H23" s="81">
        <f t="shared" si="5"/>
        <v>0</v>
      </c>
      <c r="I23" s="81">
        <f t="shared" si="5"/>
        <v>0</v>
      </c>
      <c r="J23" s="81">
        <f t="shared" si="5"/>
        <v>0</v>
      </c>
      <c r="K23" s="81">
        <f t="shared" si="5"/>
        <v>0</v>
      </c>
      <c r="L23" s="81">
        <f t="shared" si="5"/>
        <v>0</v>
      </c>
      <c r="M23" s="81">
        <f t="shared" si="5"/>
        <v>0</v>
      </c>
      <c r="N23" s="81">
        <f>SUBTOTAL(9,N19:N22)+N6</f>
        <v>0</v>
      </c>
    </row>
    <row r="24" spans="1:14" ht="14.25" x14ac:dyDescent="0.2">
      <c r="A24" s="10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</row>
    <row r="25" spans="1:14" x14ac:dyDescent="0.2">
      <c r="B25" s="13"/>
      <c r="C25" s="13"/>
      <c r="D25" s="13"/>
      <c r="E25" s="13"/>
      <c r="F25" s="13"/>
      <c r="G25" s="13"/>
      <c r="H25" s="14"/>
      <c r="I25" s="14"/>
      <c r="J25" s="14"/>
      <c r="K25" s="14"/>
      <c r="L25" s="14"/>
      <c r="M25" s="14"/>
      <c r="N25" s="15"/>
    </row>
    <row r="35" spans="1:14" x14ac:dyDescent="0.25">
      <c r="A35" s="32"/>
      <c r="B35" s="163"/>
      <c r="C35" s="163"/>
      <c r="D35" s="163"/>
      <c r="E35" s="163"/>
      <c r="F35" s="163"/>
      <c r="G35" s="163"/>
      <c r="H35" s="163"/>
      <c r="I35" s="163"/>
      <c r="J35" s="163"/>
      <c r="K35" s="163"/>
      <c r="L35" s="163"/>
      <c r="M35" s="163"/>
      <c r="N35" s="163"/>
    </row>
    <row r="36" spans="1:14" x14ac:dyDescent="0.25">
      <c r="A36" s="163"/>
      <c r="B36" s="163"/>
      <c r="C36" s="163"/>
      <c r="D36" s="163"/>
      <c r="E36" s="163"/>
      <c r="F36" s="163"/>
      <c r="G36" s="163"/>
      <c r="H36" s="163"/>
      <c r="I36" s="163"/>
      <c r="J36" s="163"/>
      <c r="K36" s="163"/>
      <c r="L36" s="163"/>
      <c r="M36" s="163"/>
      <c r="N36" s="163"/>
    </row>
    <row r="37" spans="1:14" x14ac:dyDescent="0.25">
      <c r="A37" s="163"/>
      <c r="B37" s="163"/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3"/>
      <c r="N37" s="163"/>
    </row>
    <row r="38" spans="1:14" x14ac:dyDescent="0.25">
      <c r="A38" s="163"/>
      <c r="B38" s="163"/>
      <c r="C38" s="163"/>
      <c r="D38" s="163"/>
      <c r="E38" s="163"/>
      <c r="F38" s="163"/>
      <c r="G38" s="163"/>
      <c r="H38" s="163"/>
      <c r="I38" s="163"/>
      <c r="J38" s="163"/>
      <c r="K38" s="163"/>
      <c r="L38" s="163"/>
      <c r="M38" s="163"/>
      <c r="N38" s="163"/>
    </row>
    <row r="39" spans="1:14" x14ac:dyDescent="0.25">
      <c r="A39" s="163"/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</row>
    <row r="40" spans="1:14" x14ac:dyDescent="0.25">
      <c r="A40" s="163"/>
      <c r="B40" s="163"/>
      <c r="C40" s="163"/>
      <c r="D40" s="163"/>
      <c r="E40" s="163"/>
      <c r="F40" s="163"/>
      <c r="G40" s="163"/>
      <c r="H40" s="163"/>
      <c r="I40" s="163"/>
      <c r="J40" s="163"/>
      <c r="K40" s="163"/>
      <c r="L40" s="163"/>
      <c r="M40" s="163"/>
      <c r="N40" s="163"/>
    </row>
    <row r="41" spans="1:14" x14ac:dyDescent="0.25">
      <c r="A41" s="163"/>
      <c r="B41" s="163"/>
      <c r="C41" s="163"/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</row>
    <row r="42" spans="1:14" x14ac:dyDescent="0.25">
      <c r="A42" s="163"/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</row>
    <row r="43" spans="1:14" x14ac:dyDescent="0.25">
      <c r="A43" s="163"/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</row>
    <row r="44" spans="1:14" x14ac:dyDescent="0.25">
      <c r="A44" s="163"/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</row>
    <row r="45" spans="1:14" x14ac:dyDescent="0.25">
      <c r="A45" s="163"/>
      <c r="B45" s="163"/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</row>
    <row r="46" spans="1:14" x14ac:dyDescent="0.25">
      <c r="A46" s="163"/>
      <c r="B46" s="163"/>
      <c r="C46" s="163"/>
      <c r="D46" s="163"/>
      <c r="E46" s="163"/>
      <c r="F46" s="163"/>
      <c r="G46" s="163"/>
      <c r="H46" s="163"/>
      <c r="I46" s="163"/>
      <c r="J46" s="163"/>
      <c r="K46" s="163"/>
      <c r="L46" s="163"/>
      <c r="M46" s="163"/>
      <c r="N46" s="163"/>
    </row>
    <row r="47" spans="1:14" x14ac:dyDescent="0.25">
      <c r="A47" s="163"/>
      <c r="B47" s="163"/>
      <c r="C47" s="163"/>
      <c r="D47" s="163"/>
      <c r="E47" s="163"/>
      <c r="F47" s="163"/>
      <c r="G47" s="163"/>
      <c r="H47" s="163"/>
      <c r="I47" s="163"/>
      <c r="J47" s="163"/>
      <c r="K47" s="163"/>
      <c r="L47" s="163"/>
      <c r="M47" s="163"/>
      <c r="N47" s="163"/>
    </row>
    <row r="48" spans="1:14" x14ac:dyDescent="0.25">
      <c r="A48" s="163"/>
      <c r="B48" s="163"/>
      <c r="C48" s="163"/>
      <c r="D48" s="163"/>
      <c r="E48" s="163"/>
      <c r="F48" s="163"/>
      <c r="G48" s="163"/>
      <c r="H48" s="163"/>
      <c r="I48" s="163"/>
      <c r="J48" s="163"/>
      <c r="K48" s="163"/>
      <c r="L48" s="163"/>
      <c r="M48" s="163"/>
      <c r="N48" s="163"/>
    </row>
    <row r="49" spans="1:14" x14ac:dyDescent="0.25">
      <c r="A49" s="163"/>
      <c r="B49" s="163"/>
      <c r="C49" s="163"/>
      <c r="D49" s="163"/>
      <c r="E49" s="163"/>
      <c r="F49" s="163"/>
      <c r="G49" s="163"/>
      <c r="H49" s="163"/>
      <c r="I49" s="163"/>
      <c r="J49" s="163"/>
      <c r="K49" s="163"/>
      <c r="L49" s="163"/>
      <c r="M49" s="163"/>
      <c r="N49" s="163"/>
    </row>
    <row r="50" spans="1:14" x14ac:dyDescent="0.25">
      <c r="A50" s="163"/>
      <c r="B50" s="163"/>
      <c r="C50" s="163"/>
      <c r="D50" s="163"/>
      <c r="E50" s="163"/>
      <c r="F50" s="163"/>
      <c r="G50" s="163"/>
      <c r="H50" s="163"/>
      <c r="I50" s="163"/>
      <c r="J50" s="163"/>
      <c r="K50" s="163"/>
      <c r="L50" s="163"/>
      <c r="M50" s="163"/>
      <c r="N50" s="163"/>
    </row>
    <row r="51" spans="1:14" x14ac:dyDescent="0.25">
      <c r="A51" s="163"/>
      <c r="B51" s="163"/>
      <c r="C51" s="163"/>
      <c r="D51" s="163"/>
      <c r="E51" s="163"/>
      <c r="F51" s="163"/>
      <c r="G51" s="163"/>
      <c r="H51" s="163"/>
      <c r="I51" s="163"/>
      <c r="J51" s="163"/>
      <c r="K51" s="163"/>
      <c r="L51" s="163"/>
      <c r="M51" s="163"/>
      <c r="N51" s="163"/>
    </row>
    <row r="52" spans="1:14" x14ac:dyDescent="0.25">
      <c r="A52" s="163"/>
      <c r="B52" s="163"/>
      <c r="C52" s="163"/>
      <c r="D52" s="163"/>
      <c r="E52" s="163"/>
      <c r="F52" s="163"/>
      <c r="G52" s="163"/>
      <c r="H52" s="163"/>
      <c r="I52" s="163"/>
      <c r="J52" s="163"/>
      <c r="K52" s="163"/>
      <c r="L52" s="163"/>
      <c r="M52" s="163"/>
      <c r="N52" s="163"/>
    </row>
    <row r="53" spans="1:14" x14ac:dyDescent="0.25">
      <c r="A53" s="163"/>
      <c r="B53" s="163"/>
      <c r="C53" s="163"/>
      <c r="D53" s="163"/>
      <c r="E53" s="163"/>
      <c r="F53" s="163"/>
      <c r="G53" s="163"/>
      <c r="H53" s="163"/>
      <c r="I53" s="163"/>
      <c r="J53" s="163"/>
      <c r="K53" s="163"/>
      <c r="L53" s="163"/>
      <c r="M53" s="163"/>
      <c r="N53" s="163"/>
    </row>
    <row r="54" spans="1:14" x14ac:dyDescent="0.25">
      <c r="A54" s="163"/>
      <c r="B54" s="163"/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</row>
    <row r="55" spans="1:14" x14ac:dyDescent="0.25">
      <c r="A55" s="163"/>
      <c r="B55" s="163"/>
      <c r="C55" s="163"/>
      <c r="D55" s="163"/>
      <c r="E55" s="163"/>
      <c r="F55" s="163"/>
      <c r="G55" s="163"/>
      <c r="H55" s="163"/>
      <c r="I55" s="163"/>
      <c r="J55" s="163"/>
      <c r="K55" s="163"/>
      <c r="L55" s="163"/>
      <c r="M55" s="163"/>
      <c r="N55" s="163"/>
    </row>
    <row r="56" spans="1:14" x14ac:dyDescent="0.25">
      <c r="A56" s="163"/>
      <c r="B56" s="163"/>
      <c r="C56" s="163"/>
      <c r="D56" s="163"/>
      <c r="E56" s="163"/>
      <c r="F56" s="163"/>
      <c r="G56" s="163"/>
      <c r="H56" s="163"/>
      <c r="I56" s="163"/>
      <c r="J56" s="163"/>
      <c r="K56" s="163"/>
      <c r="L56" s="163"/>
      <c r="M56" s="163"/>
      <c r="N56" s="163"/>
    </row>
    <row r="57" spans="1:14" x14ac:dyDescent="0.25">
      <c r="A57" s="163"/>
      <c r="B57" s="163"/>
      <c r="C57" s="163"/>
      <c r="D57" s="163"/>
      <c r="E57" s="163"/>
      <c r="F57" s="163"/>
      <c r="G57" s="163"/>
      <c r="H57" s="163"/>
      <c r="I57" s="163"/>
      <c r="J57" s="163"/>
      <c r="K57" s="163"/>
      <c r="L57" s="163"/>
      <c r="M57" s="163"/>
      <c r="N57" s="163"/>
    </row>
    <row r="58" spans="1:14" x14ac:dyDescent="0.25">
      <c r="A58" s="163"/>
      <c r="B58" s="163"/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</row>
    <row r="59" spans="1:14" x14ac:dyDescent="0.25">
      <c r="A59" s="163"/>
      <c r="B59" s="163"/>
      <c r="C59" s="163"/>
      <c r="D59" s="163"/>
      <c r="E59" s="163"/>
      <c r="F59" s="163"/>
      <c r="G59" s="163"/>
      <c r="H59" s="163"/>
      <c r="I59" s="163"/>
      <c r="J59" s="163"/>
      <c r="K59" s="163"/>
      <c r="L59" s="163"/>
      <c r="M59" s="163"/>
      <c r="N59" s="163"/>
    </row>
    <row r="60" spans="1:14" x14ac:dyDescent="0.25">
      <c r="A60" s="163"/>
      <c r="B60" s="163"/>
      <c r="C60" s="163"/>
      <c r="D60" s="163"/>
      <c r="E60" s="163"/>
      <c r="F60" s="163"/>
      <c r="G60" s="163"/>
      <c r="H60" s="163"/>
      <c r="I60" s="163"/>
      <c r="J60" s="163"/>
      <c r="K60" s="163"/>
      <c r="L60" s="163"/>
      <c r="M60" s="163"/>
      <c r="N60" s="163"/>
    </row>
    <row r="61" spans="1:14" x14ac:dyDescent="0.25">
      <c r="A61" s="163"/>
      <c r="B61" s="163"/>
      <c r="C61" s="163"/>
      <c r="D61" s="163"/>
      <c r="E61" s="163"/>
      <c r="F61" s="163"/>
      <c r="G61" s="163"/>
      <c r="H61" s="163"/>
      <c r="I61" s="163"/>
      <c r="J61" s="163"/>
      <c r="K61" s="163"/>
      <c r="L61" s="163"/>
      <c r="M61" s="163"/>
      <c r="N61" s="163"/>
    </row>
    <row r="62" spans="1:14" x14ac:dyDescent="0.25">
      <c r="A62" s="163"/>
      <c r="B62" s="163"/>
      <c r="C62" s="163"/>
      <c r="D62" s="163"/>
      <c r="E62" s="163"/>
      <c r="F62" s="163"/>
      <c r="G62" s="163"/>
      <c r="H62" s="163"/>
      <c r="I62" s="163"/>
      <c r="J62" s="163"/>
      <c r="K62" s="163"/>
      <c r="L62" s="163"/>
      <c r="M62" s="163"/>
      <c r="N62" s="163"/>
    </row>
    <row r="63" spans="1:14" x14ac:dyDescent="0.25">
      <c r="A63" s="163"/>
      <c r="B63" s="163"/>
      <c r="C63" s="163"/>
      <c r="D63" s="163"/>
      <c r="E63" s="163"/>
      <c r="F63" s="163"/>
      <c r="G63" s="163"/>
      <c r="H63" s="163"/>
      <c r="I63" s="163"/>
      <c r="J63" s="163"/>
      <c r="K63" s="163"/>
      <c r="L63" s="163"/>
      <c r="M63" s="163"/>
      <c r="N63" s="163"/>
    </row>
    <row r="64" spans="1:14" x14ac:dyDescent="0.25">
      <c r="A64" s="163"/>
      <c r="B64" s="163"/>
      <c r="C64" s="163"/>
      <c r="D64" s="163"/>
      <c r="E64" s="163"/>
      <c r="F64" s="163"/>
      <c r="G64" s="163"/>
      <c r="H64" s="163"/>
      <c r="I64" s="163"/>
      <c r="J64" s="163"/>
      <c r="K64" s="163"/>
      <c r="L64" s="163"/>
      <c r="M64" s="163"/>
      <c r="N64" s="163"/>
    </row>
    <row r="65" spans="1:14" x14ac:dyDescent="0.25">
      <c r="A65" s="163"/>
      <c r="B65" s="163"/>
      <c r="C65" s="163"/>
      <c r="D65" s="163"/>
      <c r="E65" s="163"/>
      <c r="F65" s="163"/>
      <c r="G65" s="163"/>
      <c r="H65" s="163"/>
      <c r="I65" s="163"/>
      <c r="J65" s="163"/>
      <c r="K65" s="163"/>
      <c r="L65" s="163"/>
      <c r="M65" s="163"/>
      <c r="N65" s="163"/>
    </row>
    <row r="66" spans="1:14" x14ac:dyDescent="0.25">
      <c r="A66" s="163"/>
      <c r="B66" s="163"/>
      <c r="C66" s="163"/>
      <c r="D66" s="163"/>
      <c r="E66" s="163"/>
      <c r="F66" s="163"/>
      <c r="G66" s="163"/>
      <c r="H66" s="163"/>
      <c r="I66" s="163"/>
      <c r="J66" s="163"/>
      <c r="K66" s="163"/>
      <c r="L66" s="163"/>
      <c r="M66" s="163"/>
      <c r="N66" s="163"/>
    </row>
    <row r="67" spans="1:14" x14ac:dyDescent="0.25">
      <c r="A67" s="163"/>
      <c r="B67" s="163"/>
      <c r="C67" s="163"/>
      <c r="D67" s="163"/>
      <c r="E67" s="163"/>
      <c r="F67" s="163"/>
      <c r="G67" s="163"/>
      <c r="H67" s="163"/>
      <c r="I67" s="163"/>
      <c r="J67" s="163"/>
      <c r="K67" s="163"/>
      <c r="L67" s="163"/>
      <c r="M67" s="163"/>
      <c r="N67" s="163"/>
    </row>
    <row r="68" spans="1:14" x14ac:dyDescent="0.25">
      <c r="A68" s="163"/>
      <c r="B68" s="163"/>
      <c r="C68" s="163"/>
      <c r="D68" s="163"/>
      <c r="E68" s="163"/>
      <c r="F68" s="163"/>
      <c r="G68" s="163"/>
      <c r="H68" s="163"/>
      <c r="I68" s="163"/>
      <c r="J68" s="163"/>
      <c r="K68" s="163"/>
      <c r="L68" s="163"/>
      <c r="M68" s="163"/>
      <c r="N68" s="163"/>
    </row>
    <row r="69" spans="1:14" x14ac:dyDescent="0.25">
      <c r="A69" s="163"/>
      <c r="B69" s="163"/>
      <c r="C69" s="163"/>
      <c r="D69" s="163"/>
      <c r="E69" s="163"/>
      <c r="F69" s="163"/>
      <c r="G69" s="163"/>
      <c r="H69" s="163"/>
      <c r="I69" s="163"/>
      <c r="J69" s="163"/>
      <c r="K69" s="163"/>
      <c r="L69" s="163"/>
      <c r="M69" s="163"/>
      <c r="N69" s="163"/>
    </row>
    <row r="70" spans="1:14" x14ac:dyDescent="0.25">
      <c r="A70" s="163"/>
      <c r="B70" s="163"/>
      <c r="C70" s="163"/>
      <c r="D70" s="163"/>
      <c r="E70" s="163"/>
      <c r="F70" s="163"/>
      <c r="G70" s="163"/>
      <c r="H70" s="163"/>
      <c r="I70" s="163"/>
      <c r="J70" s="163"/>
      <c r="K70" s="163"/>
      <c r="L70" s="163"/>
      <c r="M70" s="163"/>
      <c r="N70" s="163"/>
    </row>
    <row r="71" spans="1:14" x14ac:dyDescent="0.25">
      <c r="A71" s="163"/>
      <c r="B71" s="163"/>
      <c r="C71" s="163"/>
      <c r="D71" s="163"/>
      <c r="E71" s="163"/>
      <c r="F71" s="163"/>
      <c r="G71" s="163"/>
      <c r="H71" s="163"/>
      <c r="I71" s="163"/>
      <c r="J71" s="163"/>
      <c r="K71" s="163"/>
      <c r="L71" s="163"/>
      <c r="M71" s="163"/>
      <c r="N71" s="163"/>
    </row>
    <row r="72" spans="1:14" x14ac:dyDescent="0.25">
      <c r="A72" s="163"/>
      <c r="B72" s="163"/>
      <c r="C72" s="163"/>
      <c r="D72" s="163"/>
      <c r="E72" s="163"/>
      <c r="F72" s="163"/>
      <c r="G72" s="163"/>
      <c r="H72" s="163"/>
      <c r="I72" s="163"/>
      <c r="J72" s="163"/>
      <c r="K72" s="163"/>
      <c r="L72" s="163"/>
      <c r="M72" s="163"/>
      <c r="N72" s="163"/>
    </row>
    <row r="73" spans="1:14" x14ac:dyDescent="0.25">
      <c r="A73" s="163"/>
      <c r="B73" s="163"/>
      <c r="C73" s="163"/>
      <c r="D73" s="163"/>
      <c r="E73" s="163"/>
      <c r="F73" s="163"/>
      <c r="G73" s="163"/>
      <c r="H73" s="163"/>
      <c r="I73" s="163"/>
      <c r="J73" s="163"/>
      <c r="K73" s="163"/>
      <c r="L73" s="163"/>
      <c r="M73" s="163"/>
      <c r="N73" s="163"/>
    </row>
    <row r="74" spans="1:14" x14ac:dyDescent="0.25">
      <c r="A74" s="163"/>
      <c r="B74" s="163"/>
      <c r="C74" s="163"/>
      <c r="D74" s="163"/>
      <c r="E74" s="163"/>
      <c r="F74" s="163"/>
      <c r="G74" s="163"/>
      <c r="H74" s="163"/>
      <c r="I74" s="163"/>
      <c r="J74" s="163"/>
      <c r="K74" s="163"/>
      <c r="L74" s="163"/>
      <c r="M74" s="163"/>
      <c r="N74" s="163"/>
    </row>
    <row r="75" spans="1:14" x14ac:dyDescent="0.25">
      <c r="A75" s="163"/>
      <c r="B75" s="163"/>
      <c r="C75" s="163"/>
      <c r="D75" s="163"/>
      <c r="E75" s="163"/>
      <c r="F75" s="163"/>
      <c r="G75" s="163"/>
      <c r="H75" s="163"/>
      <c r="I75" s="163"/>
      <c r="J75" s="163"/>
      <c r="K75" s="163"/>
      <c r="L75" s="163"/>
      <c r="M75" s="163"/>
      <c r="N75" s="163"/>
    </row>
    <row r="76" spans="1:14" x14ac:dyDescent="0.25">
      <c r="A76" s="163"/>
      <c r="B76" s="163"/>
      <c r="C76" s="163"/>
      <c r="D76" s="163"/>
      <c r="E76" s="163"/>
      <c r="F76" s="163"/>
      <c r="G76" s="163"/>
      <c r="H76" s="163"/>
      <c r="I76" s="163"/>
      <c r="J76" s="163"/>
      <c r="K76" s="163"/>
      <c r="L76" s="163"/>
      <c r="M76" s="163"/>
      <c r="N76" s="163"/>
    </row>
    <row r="77" spans="1:14" x14ac:dyDescent="0.25">
      <c r="A77" s="163"/>
      <c r="B77" s="163"/>
      <c r="C77" s="163"/>
      <c r="D77" s="163"/>
      <c r="E77" s="163"/>
      <c r="F77" s="163"/>
      <c r="G77" s="163"/>
      <c r="H77" s="163"/>
      <c r="I77" s="163"/>
      <c r="J77" s="163"/>
      <c r="K77" s="163"/>
      <c r="L77" s="163"/>
      <c r="M77" s="163"/>
      <c r="N77" s="163"/>
    </row>
    <row r="78" spans="1:14" x14ac:dyDescent="0.25">
      <c r="A78" s="163"/>
      <c r="B78" s="163"/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</row>
    <row r="79" spans="1:14" x14ac:dyDescent="0.25">
      <c r="A79" s="163"/>
      <c r="B79" s="163"/>
      <c r="C79" s="163"/>
      <c r="D79" s="163"/>
      <c r="E79" s="163"/>
      <c r="F79" s="163"/>
      <c r="G79" s="163"/>
      <c r="H79" s="163"/>
      <c r="I79" s="163"/>
      <c r="J79" s="163"/>
      <c r="K79" s="163"/>
      <c r="L79" s="163"/>
      <c r="M79" s="163"/>
      <c r="N79" s="163"/>
    </row>
    <row r="80" spans="1:14" x14ac:dyDescent="0.25">
      <c r="A80" s="163"/>
      <c r="B80" s="163"/>
      <c r="C80" s="163"/>
      <c r="D80" s="163"/>
      <c r="E80" s="163"/>
      <c r="F80" s="163"/>
      <c r="G80" s="163"/>
      <c r="H80" s="163"/>
      <c r="I80" s="163"/>
      <c r="J80" s="163"/>
      <c r="K80" s="163"/>
      <c r="L80" s="163"/>
      <c r="M80" s="163"/>
      <c r="N80" s="163"/>
    </row>
    <row r="81" spans="1:14" x14ac:dyDescent="0.25">
      <c r="A81" s="163"/>
      <c r="B81" s="163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163"/>
      <c r="N81" s="163"/>
    </row>
    <row r="82" spans="1:14" x14ac:dyDescent="0.25">
      <c r="A82" s="163"/>
      <c r="B82" s="163"/>
      <c r="C82" s="163"/>
      <c r="D82" s="163"/>
      <c r="E82" s="163"/>
      <c r="F82" s="163"/>
      <c r="G82" s="163"/>
      <c r="H82" s="163"/>
      <c r="I82" s="163"/>
      <c r="J82" s="163"/>
      <c r="K82" s="163"/>
      <c r="L82" s="163"/>
      <c r="M82" s="163"/>
      <c r="N82" s="163"/>
    </row>
    <row r="83" spans="1:14" x14ac:dyDescent="0.25">
      <c r="A83" s="163"/>
      <c r="B83" s="163"/>
      <c r="C83" s="163"/>
      <c r="D83" s="163"/>
      <c r="E83" s="163"/>
      <c r="F83" s="163"/>
      <c r="G83" s="163"/>
      <c r="H83" s="163"/>
      <c r="I83" s="163"/>
      <c r="J83" s="163"/>
      <c r="K83" s="163"/>
      <c r="L83" s="163"/>
      <c r="M83" s="163"/>
      <c r="N83" s="163"/>
    </row>
    <row r="84" spans="1:14" x14ac:dyDescent="0.25">
      <c r="A84" s="163"/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</row>
    <row r="85" spans="1:14" x14ac:dyDescent="0.25">
      <c r="A85" s="163"/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  <c r="N85" s="163"/>
    </row>
    <row r="86" spans="1:14" x14ac:dyDescent="0.25">
      <c r="A86" s="163"/>
      <c r="B86" s="163"/>
      <c r="C86" s="163"/>
      <c r="D86" s="163"/>
      <c r="E86" s="163"/>
      <c r="F86" s="163"/>
      <c r="G86" s="163"/>
      <c r="H86" s="163"/>
      <c r="I86" s="163"/>
      <c r="J86" s="163"/>
      <c r="K86" s="163"/>
      <c r="L86" s="163"/>
      <c r="M86" s="163"/>
      <c r="N86" s="163"/>
    </row>
    <row r="87" spans="1:14" x14ac:dyDescent="0.25">
      <c r="A87" s="163"/>
      <c r="B87" s="163"/>
      <c r="C87" s="163"/>
      <c r="D87" s="163"/>
      <c r="E87" s="163"/>
      <c r="F87" s="163"/>
      <c r="G87" s="163"/>
      <c r="H87" s="163"/>
      <c r="I87" s="163"/>
      <c r="J87" s="163"/>
      <c r="K87" s="163"/>
      <c r="L87" s="163"/>
      <c r="M87" s="163"/>
      <c r="N87" s="163"/>
    </row>
    <row r="88" spans="1:14" x14ac:dyDescent="0.25">
      <c r="A88" s="163"/>
      <c r="B88" s="163"/>
      <c r="C88" s="163"/>
      <c r="D88" s="163"/>
      <c r="E88" s="163"/>
      <c r="F88" s="163"/>
      <c r="G88" s="163"/>
      <c r="H88" s="163"/>
      <c r="I88" s="163"/>
      <c r="J88" s="163"/>
      <c r="K88" s="163"/>
      <c r="L88" s="163"/>
      <c r="M88" s="163"/>
      <c r="N88" s="163"/>
    </row>
    <row r="89" spans="1:14" x14ac:dyDescent="0.25">
      <c r="A89" s="163"/>
      <c r="B89" s="163"/>
      <c r="C89" s="163"/>
      <c r="D89" s="163"/>
      <c r="E89" s="163"/>
      <c r="F89" s="163"/>
      <c r="G89" s="163"/>
      <c r="H89" s="163"/>
      <c r="I89" s="163"/>
      <c r="J89" s="163"/>
      <c r="K89" s="163"/>
      <c r="L89" s="163"/>
      <c r="M89" s="163"/>
      <c r="N89" s="163"/>
    </row>
    <row r="90" spans="1:14" x14ac:dyDescent="0.25">
      <c r="A90" s="163"/>
      <c r="B90" s="163"/>
      <c r="C90" s="163"/>
      <c r="D90" s="163"/>
      <c r="E90" s="163"/>
      <c r="F90" s="163"/>
      <c r="G90" s="163"/>
      <c r="H90" s="163"/>
      <c r="I90" s="163"/>
      <c r="J90" s="163"/>
      <c r="K90" s="163"/>
      <c r="L90" s="163"/>
      <c r="M90" s="163"/>
      <c r="N90" s="163"/>
    </row>
    <row r="91" spans="1:14" x14ac:dyDescent="0.25">
      <c r="A91" s="163"/>
      <c r="B91" s="163"/>
      <c r="C91" s="163"/>
      <c r="D91" s="163"/>
      <c r="E91" s="163"/>
      <c r="F91" s="163"/>
      <c r="G91" s="163"/>
      <c r="H91" s="163"/>
      <c r="I91" s="163"/>
      <c r="J91" s="163"/>
      <c r="K91" s="163"/>
      <c r="L91" s="163"/>
      <c r="M91" s="163"/>
      <c r="N91" s="163"/>
    </row>
    <row r="92" spans="1:14" x14ac:dyDescent="0.25">
      <c r="A92" s="163"/>
      <c r="B92" s="163"/>
      <c r="C92" s="163"/>
      <c r="D92" s="163"/>
      <c r="E92" s="163"/>
      <c r="F92" s="163"/>
      <c r="G92" s="163"/>
      <c r="H92" s="163"/>
      <c r="I92" s="163"/>
      <c r="J92" s="163"/>
      <c r="K92" s="163"/>
      <c r="L92" s="163"/>
      <c r="M92" s="163"/>
      <c r="N92" s="163"/>
    </row>
    <row r="93" spans="1:14" x14ac:dyDescent="0.25">
      <c r="A93" s="163"/>
      <c r="B93" s="163"/>
      <c r="C93" s="163"/>
      <c r="D93" s="163"/>
      <c r="E93" s="163"/>
      <c r="F93" s="163"/>
      <c r="G93" s="163"/>
      <c r="H93" s="163"/>
      <c r="I93" s="163"/>
      <c r="J93" s="163"/>
      <c r="K93" s="163"/>
      <c r="L93" s="163"/>
      <c r="M93" s="163"/>
      <c r="N93" s="163"/>
    </row>
    <row r="94" spans="1:14" x14ac:dyDescent="0.25">
      <c r="A94" s="163"/>
      <c r="B94" s="163"/>
      <c r="C94" s="163"/>
      <c r="D94" s="163"/>
      <c r="E94" s="163"/>
      <c r="F94" s="163"/>
      <c r="G94" s="163"/>
      <c r="H94" s="163"/>
      <c r="I94" s="163"/>
      <c r="J94" s="163"/>
      <c r="K94" s="163"/>
      <c r="L94" s="163"/>
      <c r="M94" s="163"/>
      <c r="N94" s="163"/>
    </row>
    <row r="95" spans="1:14" x14ac:dyDescent="0.25">
      <c r="A95" s="163"/>
      <c r="B95" s="163"/>
      <c r="C95" s="163"/>
      <c r="D95" s="163"/>
      <c r="E95" s="163"/>
      <c r="F95" s="163"/>
      <c r="G95" s="163"/>
      <c r="H95" s="163"/>
      <c r="I95" s="163"/>
      <c r="J95" s="163"/>
      <c r="K95" s="163"/>
      <c r="L95" s="163"/>
      <c r="M95" s="163"/>
      <c r="N95" s="163"/>
    </row>
    <row r="96" spans="1:14" x14ac:dyDescent="0.25">
      <c r="A96" s="163"/>
      <c r="B96" s="163"/>
      <c r="C96" s="163"/>
      <c r="D96" s="163"/>
      <c r="E96" s="163"/>
      <c r="F96" s="163"/>
      <c r="G96" s="163"/>
      <c r="H96" s="163"/>
      <c r="I96" s="163"/>
      <c r="J96" s="163"/>
      <c r="K96" s="163"/>
      <c r="L96" s="163"/>
      <c r="M96" s="163"/>
      <c r="N96" s="163"/>
    </row>
    <row r="97" spans="1:14" x14ac:dyDescent="0.25">
      <c r="A97" s="163"/>
      <c r="B97" s="163"/>
      <c r="C97" s="163"/>
      <c r="D97" s="163"/>
      <c r="E97" s="163"/>
      <c r="F97" s="163"/>
      <c r="G97" s="163"/>
      <c r="H97" s="163"/>
      <c r="I97" s="163"/>
      <c r="J97" s="163"/>
      <c r="K97" s="163"/>
      <c r="L97" s="163"/>
      <c r="M97" s="163"/>
      <c r="N97" s="163"/>
    </row>
    <row r="98" spans="1:14" x14ac:dyDescent="0.25">
      <c r="A98" s="163"/>
      <c r="B98" s="163"/>
      <c r="C98" s="163"/>
      <c r="D98" s="163"/>
      <c r="E98" s="163"/>
      <c r="F98" s="163"/>
      <c r="G98" s="163"/>
      <c r="H98" s="163"/>
      <c r="I98" s="163"/>
      <c r="J98" s="163"/>
      <c r="K98" s="163"/>
      <c r="L98" s="163"/>
      <c r="M98" s="163"/>
      <c r="N98" s="163"/>
    </row>
    <row r="99" spans="1:14" x14ac:dyDescent="0.25">
      <c r="A99" s="163"/>
      <c r="B99" s="163"/>
      <c r="C99" s="163"/>
      <c r="D99" s="163"/>
      <c r="E99" s="163"/>
      <c r="F99" s="163"/>
      <c r="G99" s="163"/>
      <c r="H99" s="163"/>
      <c r="I99" s="163"/>
      <c r="J99" s="163"/>
      <c r="K99" s="163"/>
      <c r="L99" s="163"/>
      <c r="M99" s="163"/>
      <c r="N99" s="163"/>
    </row>
    <row r="100" spans="1:14" x14ac:dyDescent="0.25">
      <c r="A100" s="163"/>
      <c r="B100" s="163"/>
      <c r="C100" s="163"/>
      <c r="D100" s="163"/>
      <c r="E100" s="163"/>
      <c r="F100" s="163"/>
      <c r="G100" s="163"/>
      <c r="H100" s="163"/>
      <c r="I100" s="163"/>
      <c r="J100" s="163"/>
      <c r="K100" s="163"/>
      <c r="L100" s="163"/>
      <c r="M100" s="163"/>
      <c r="N100" s="163"/>
    </row>
    <row r="101" spans="1:14" x14ac:dyDescent="0.25">
      <c r="A101" s="163"/>
      <c r="B101" s="163"/>
      <c r="C101" s="163"/>
      <c r="D101" s="163"/>
      <c r="E101" s="163"/>
      <c r="F101" s="163"/>
      <c r="G101" s="163"/>
      <c r="H101" s="163"/>
      <c r="I101" s="163"/>
      <c r="J101" s="163"/>
      <c r="K101" s="163"/>
      <c r="L101" s="163"/>
      <c r="M101" s="163"/>
      <c r="N101" s="163"/>
    </row>
    <row r="102" spans="1:14" x14ac:dyDescent="0.25">
      <c r="A102" s="163"/>
      <c r="B102" s="163"/>
      <c r="C102" s="163"/>
      <c r="D102" s="163"/>
      <c r="E102" s="163"/>
      <c r="F102" s="163"/>
      <c r="G102" s="163"/>
      <c r="H102" s="163"/>
      <c r="I102" s="163"/>
      <c r="J102" s="163"/>
      <c r="K102" s="163"/>
      <c r="L102" s="163"/>
      <c r="M102" s="163"/>
      <c r="N102" s="163"/>
    </row>
    <row r="103" spans="1:14" x14ac:dyDescent="0.25">
      <c r="A103" s="163"/>
      <c r="B103" s="163"/>
      <c r="C103" s="163"/>
      <c r="D103" s="163"/>
      <c r="E103" s="163"/>
      <c r="F103" s="163"/>
      <c r="G103" s="163"/>
      <c r="H103" s="163"/>
      <c r="I103" s="163"/>
      <c r="J103" s="163"/>
      <c r="K103" s="163"/>
      <c r="L103" s="163"/>
      <c r="M103" s="163"/>
      <c r="N103" s="163"/>
    </row>
    <row r="104" spans="1:14" x14ac:dyDescent="0.25">
      <c r="A104" s="163"/>
      <c r="B104" s="163"/>
      <c r="C104" s="163"/>
      <c r="D104" s="163"/>
      <c r="E104" s="163"/>
      <c r="F104" s="163"/>
      <c r="G104" s="163"/>
      <c r="H104" s="163"/>
      <c r="I104" s="163"/>
      <c r="J104" s="163"/>
      <c r="K104" s="163"/>
      <c r="L104" s="163"/>
      <c r="M104" s="163"/>
      <c r="N104" s="163"/>
    </row>
    <row r="105" spans="1:14" x14ac:dyDescent="0.25">
      <c r="A105" s="163"/>
      <c r="B105" s="163"/>
      <c r="C105" s="163"/>
      <c r="D105" s="163"/>
      <c r="E105" s="163"/>
      <c r="F105" s="163"/>
      <c r="G105" s="163"/>
      <c r="H105" s="163"/>
      <c r="I105" s="163"/>
      <c r="J105" s="163"/>
      <c r="K105" s="163"/>
      <c r="L105" s="163"/>
      <c r="M105" s="163"/>
      <c r="N105" s="163"/>
    </row>
    <row r="106" spans="1:14" x14ac:dyDescent="0.25">
      <c r="A106" s="163"/>
      <c r="B106" s="163"/>
      <c r="C106" s="163"/>
      <c r="D106" s="163"/>
      <c r="E106" s="163"/>
      <c r="F106" s="163"/>
      <c r="G106" s="163"/>
      <c r="H106" s="163"/>
      <c r="I106" s="163"/>
      <c r="J106" s="163"/>
      <c r="K106" s="163"/>
      <c r="L106" s="163"/>
      <c r="M106" s="163"/>
      <c r="N106" s="163"/>
    </row>
    <row r="107" spans="1:14" x14ac:dyDescent="0.25">
      <c r="A107" s="163"/>
      <c r="B107" s="163"/>
      <c r="C107" s="163"/>
      <c r="D107" s="163"/>
      <c r="E107" s="163"/>
      <c r="F107" s="163"/>
      <c r="G107" s="163"/>
      <c r="H107" s="163"/>
      <c r="I107" s="163"/>
      <c r="J107" s="163"/>
      <c r="K107" s="163"/>
      <c r="L107" s="163"/>
      <c r="M107" s="163"/>
      <c r="N107" s="163"/>
    </row>
    <row r="108" spans="1:14" x14ac:dyDescent="0.25">
      <c r="A108" s="163"/>
      <c r="B108" s="163"/>
      <c r="C108" s="163"/>
      <c r="D108" s="163"/>
      <c r="E108" s="163"/>
      <c r="F108" s="163"/>
      <c r="G108" s="163"/>
      <c r="H108" s="163"/>
      <c r="I108" s="163"/>
      <c r="J108" s="163"/>
      <c r="K108" s="163"/>
      <c r="L108" s="163"/>
      <c r="M108" s="163"/>
      <c r="N108" s="163"/>
    </row>
    <row r="109" spans="1:14" x14ac:dyDescent="0.25">
      <c r="A109" s="163"/>
      <c r="B109" s="163"/>
      <c r="C109" s="163"/>
      <c r="D109" s="163"/>
      <c r="E109" s="163"/>
      <c r="F109" s="163"/>
      <c r="G109" s="163"/>
      <c r="H109" s="163"/>
      <c r="I109" s="163"/>
      <c r="J109" s="163"/>
      <c r="K109" s="163"/>
      <c r="L109" s="163"/>
      <c r="M109" s="163"/>
      <c r="N109" s="163"/>
    </row>
    <row r="110" spans="1:14" x14ac:dyDescent="0.25">
      <c r="A110" s="163"/>
      <c r="B110" s="163"/>
      <c r="C110" s="163"/>
      <c r="D110" s="163"/>
      <c r="E110" s="163"/>
      <c r="F110" s="163"/>
      <c r="G110" s="163"/>
      <c r="H110" s="163"/>
      <c r="I110" s="163"/>
      <c r="J110" s="163"/>
      <c r="K110" s="163"/>
      <c r="L110" s="163"/>
      <c r="M110" s="163"/>
      <c r="N110" s="163"/>
    </row>
    <row r="111" spans="1:14" x14ac:dyDescent="0.25">
      <c r="A111" s="163"/>
      <c r="B111" s="163"/>
      <c r="C111" s="163"/>
      <c r="D111" s="163"/>
      <c r="E111" s="163"/>
      <c r="F111" s="163"/>
      <c r="G111" s="163"/>
      <c r="H111" s="163"/>
      <c r="I111" s="163"/>
      <c r="J111" s="163"/>
      <c r="K111" s="163"/>
      <c r="L111" s="163"/>
      <c r="M111" s="163"/>
      <c r="N111" s="163"/>
    </row>
    <row r="112" spans="1:14" x14ac:dyDescent="0.25">
      <c r="A112" s="163"/>
      <c r="B112" s="163"/>
      <c r="C112" s="163"/>
      <c r="D112" s="163"/>
      <c r="E112" s="163"/>
      <c r="F112" s="163"/>
      <c r="G112" s="163"/>
      <c r="H112" s="163"/>
      <c r="I112" s="163"/>
      <c r="J112" s="163"/>
      <c r="K112" s="163"/>
      <c r="L112" s="163"/>
      <c r="M112" s="163"/>
      <c r="N112" s="163"/>
    </row>
    <row r="113" spans="1:14" x14ac:dyDescent="0.25">
      <c r="A113" s="163"/>
      <c r="B113" s="163"/>
      <c r="C113" s="163"/>
      <c r="D113" s="163"/>
      <c r="E113" s="163"/>
      <c r="F113" s="163"/>
      <c r="G113" s="163"/>
      <c r="H113" s="163"/>
      <c r="I113" s="163"/>
      <c r="J113" s="163"/>
      <c r="K113" s="163"/>
      <c r="L113" s="163"/>
      <c r="M113" s="163"/>
      <c r="N113" s="163"/>
    </row>
    <row r="114" spans="1:14" x14ac:dyDescent="0.25">
      <c r="A114" s="163"/>
      <c r="B114" s="163"/>
      <c r="C114" s="163"/>
      <c r="D114" s="163"/>
      <c r="E114" s="163"/>
      <c r="F114" s="163"/>
      <c r="G114" s="163"/>
      <c r="H114" s="163"/>
      <c r="I114" s="163"/>
      <c r="J114" s="163"/>
      <c r="K114" s="163"/>
      <c r="L114" s="163"/>
      <c r="M114" s="163"/>
      <c r="N114" s="163"/>
    </row>
    <row r="115" spans="1:14" x14ac:dyDescent="0.25">
      <c r="A115" s="163"/>
      <c r="B115" s="163"/>
      <c r="C115" s="163"/>
      <c r="D115" s="163"/>
      <c r="E115" s="163"/>
      <c r="F115" s="163"/>
      <c r="G115" s="163"/>
      <c r="H115" s="163"/>
      <c r="I115" s="163"/>
      <c r="J115" s="163"/>
      <c r="K115" s="163"/>
      <c r="L115" s="163"/>
      <c r="M115" s="163"/>
      <c r="N115" s="163"/>
    </row>
    <row r="116" spans="1:14" x14ac:dyDescent="0.25">
      <c r="A116" s="163"/>
      <c r="B116" s="163"/>
      <c r="C116" s="163"/>
      <c r="D116" s="163"/>
      <c r="E116" s="163"/>
      <c r="F116" s="163"/>
      <c r="G116" s="163"/>
      <c r="H116" s="163"/>
      <c r="I116" s="163"/>
      <c r="J116" s="163"/>
      <c r="K116" s="163"/>
      <c r="L116" s="163"/>
      <c r="M116" s="163"/>
      <c r="N116" s="163"/>
    </row>
    <row r="117" spans="1:14" x14ac:dyDescent="0.25">
      <c r="A117" s="163"/>
      <c r="B117" s="163"/>
      <c r="C117" s="163"/>
      <c r="D117" s="163"/>
      <c r="E117" s="163"/>
      <c r="F117" s="163"/>
      <c r="G117" s="163"/>
      <c r="H117" s="163"/>
      <c r="I117" s="163"/>
      <c r="J117" s="163"/>
      <c r="K117" s="163"/>
      <c r="L117" s="163"/>
      <c r="M117" s="163"/>
      <c r="N117" s="163"/>
    </row>
    <row r="118" spans="1:14" x14ac:dyDescent="0.25">
      <c r="A118" s="163"/>
      <c r="B118" s="163"/>
      <c r="C118" s="163"/>
      <c r="D118" s="163"/>
      <c r="E118" s="163"/>
      <c r="F118" s="163"/>
      <c r="G118" s="163"/>
      <c r="H118" s="163"/>
      <c r="I118" s="163"/>
      <c r="J118" s="163"/>
      <c r="K118" s="163"/>
      <c r="L118" s="163"/>
      <c r="M118" s="163"/>
      <c r="N118" s="163"/>
    </row>
    <row r="119" spans="1:14" x14ac:dyDescent="0.25">
      <c r="A119" s="163"/>
      <c r="B119" s="163"/>
      <c r="C119" s="163"/>
      <c r="D119" s="163"/>
      <c r="E119" s="163"/>
      <c r="F119" s="163"/>
      <c r="G119" s="163"/>
      <c r="H119" s="163"/>
      <c r="I119" s="163"/>
      <c r="J119" s="163"/>
      <c r="K119" s="163"/>
      <c r="L119" s="163"/>
      <c r="M119" s="163"/>
      <c r="N119" s="163"/>
    </row>
    <row r="120" spans="1:14" x14ac:dyDescent="0.25">
      <c r="A120" s="163"/>
      <c r="B120" s="163"/>
      <c r="C120" s="163"/>
      <c r="D120" s="163"/>
      <c r="E120" s="163"/>
      <c r="F120" s="163"/>
      <c r="G120" s="163"/>
      <c r="H120" s="163"/>
      <c r="I120" s="163"/>
      <c r="J120" s="163"/>
      <c r="K120" s="163"/>
      <c r="L120" s="163"/>
      <c r="M120" s="163"/>
      <c r="N120" s="163"/>
    </row>
    <row r="121" spans="1:14" x14ac:dyDescent="0.25">
      <c r="A121" s="163"/>
      <c r="B121" s="163"/>
      <c r="C121" s="163"/>
      <c r="D121" s="163"/>
      <c r="E121" s="163"/>
      <c r="F121" s="163"/>
      <c r="G121" s="163"/>
      <c r="H121" s="163"/>
      <c r="I121" s="163"/>
      <c r="J121" s="163"/>
      <c r="K121" s="163"/>
      <c r="L121" s="163"/>
      <c r="M121" s="163"/>
      <c r="N121" s="163"/>
    </row>
    <row r="122" spans="1:14" x14ac:dyDescent="0.25">
      <c r="A122" s="163"/>
      <c r="B122" s="163"/>
      <c r="C122" s="163"/>
      <c r="D122" s="163"/>
      <c r="E122" s="163"/>
      <c r="F122" s="163"/>
      <c r="G122" s="163"/>
      <c r="H122" s="163"/>
      <c r="I122" s="163"/>
      <c r="J122" s="163"/>
      <c r="K122" s="163"/>
      <c r="L122" s="163"/>
      <c r="M122" s="163"/>
      <c r="N122" s="163"/>
    </row>
    <row r="123" spans="1:14" x14ac:dyDescent="0.25">
      <c r="A123" s="163"/>
      <c r="B123" s="163"/>
      <c r="C123" s="163"/>
      <c r="D123" s="163"/>
      <c r="E123" s="163"/>
      <c r="F123" s="163"/>
      <c r="G123" s="163"/>
      <c r="H123" s="163"/>
      <c r="I123" s="163"/>
      <c r="J123" s="163"/>
      <c r="K123" s="163"/>
      <c r="L123" s="163"/>
      <c r="M123" s="163"/>
      <c r="N123" s="163"/>
    </row>
    <row r="124" spans="1:14" x14ac:dyDescent="0.25">
      <c r="A124" s="163"/>
      <c r="B124" s="163"/>
      <c r="C124" s="163"/>
      <c r="D124" s="163"/>
      <c r="E124" s="163"/>
      <c r="F124" s="163"/>
      <c r="G124" s="163"/>
      <c r="H124" s="163"/>
      <c r="I124" s="163"/>
      <c r="J124" s="163"/>
      <c r="K124" s="163"/>
      <c r="L124" s="163"/>
      <c r="M124" s="163"/>
      <c r="N124" s="163"/>
    </row>
    <row r="125" spans="1:14" x14ac:dyDescent="0.25">
      <c r="A125" s="163"/>
      <c r="B125" s="163"/>
      <c r="C125" s="163"/>
      <c r="D125" s="163"/>
      <c r="E125" s="163"/>
      <c r="F125" s="163"/>
      <c r="G125" s="163"/>
      <c r="H125" s="163"/>
      <c r="I125" s="163"/>
      <c r="J125" s="163"/>
      <c r="K125" s="163"/>
      <c r="L125" s="163"/>
      <c r="M125" s="163"/>
      <c r="N125" s="163"/>
    </row>
    <row r="126" spans="1:14" x14ac:dyDescent="0.25">
      <c r="A126" s="163"/>
      <c r="B126" s="163"/>
      <c r="C126" s="163"/>
      <c r="D126" s="163"/>
      <c r="E126" s="163"/>
      <c r="F126" s="163"/>
      <c r="G126" s="163"/>
      <c r="H126" s="163"/>
      <c r="I126" s="163"/>
      <c r="J126" s="163"/>
      <c r="K126" s="163"/>
      <c r="L126" s="163"/>
      <c r="M126" s="163"/>
      <c r="N126" s="163"/>
    </row>
    <row r="127" spans="1:14" x14ac:dyDescent="0.25">
      <c r="A127" s="163"/>
      <c r="B127" s="163"/>
      <c r="C127" s="163"/>
      <c r="D127" s="163"/>
      <c r="E127" s="163"/>
      <c r="F127" s="163"/>
      <c r="G127" s="163"/>
      <c r="H127" s="163"/>
      <c r="I127" s="163"/>
      <c r="J127" s="163"/>
      <c r="K127" s="163"/>
      <c r="L127" s="163"/>
      <c r="M127" s="163"/>
      <c r="N127" s="163"/>
    </row>
    <row r="128" spans="1:14" x14ac:dyDescent="0.25">
      <c r="A128" s="163"/>
      <c r="B128" s="163"/>
      <c r="C128" s="163"/>
      <c r="D128" s="163"/>
      <c r="E128" s="163"/>
      <c r="F128" s="163"/>
      <c r="G128" s="163"/>
      <c r="H128" s="163"/>
      <c r="I128" s="163"/>
      <c r="J128" s="163"/>
      <c r="K128" s="163"/>
      <c r="L128" s="163"/>
      <c r="M128" s="163"/>
      <c r="N128" s="163"/>
    </row>
    <row r="129" spans="1:14" x14ac:dyDescent="0.25">
      <c r="A129" s="163"/>
      <c r="B129" s="163"/>
      <c r="C129" s="163"/>
      <c r="D129" s="163"/>
      <c r="E129" s="163"/>
      <c r="F129" s="163"/>
      <c r="G129" s="163"/>
      <c r="H129" s="163"/>
      <c r="I129" s="163"/>
      <c r="J129" s="163"/>
      <c r="K129" s="163"/>
      <c r="L129" s="163"/>
      <c r="M129" s="163"/>
      <c r="N129" s="163"/>
    </row>
    <row r="130" spans="1:14" x14ac:dyDescent="0.25">
      <c r="A130" s="163"/>
      <c r="B130" s="163"/>
      <c r="C130" s="163"/>
      <c r="D130" s="163"/>
      <c r="E130" s="163"/>
      <c r="F130" s="163"/>
      <c r="G130" s="163"/>
      <c r="H130" s="163"/>
      <c r="I130" s="163"/>
      <c r="J130" s="163"/>
      <c r="K130" s="163"/>
      <c r="L130" s="163"/>
      <c r="M130" s="163"/>
      <c r="N130" s="163"/>
    </row>
    <row r="131" spans="1:14" x14ac:dyDescent="0.25">
      <c r="A131" s="163"/>
      <c r="B131" s="163"/>
      <c r="C131" s="163"/>
      <c r="D131" s="163"/>
      <c r="E131" s="163"/>
      <c r="F131" s="163"/>
      <c r="G131" s="163"/>
      <c r="H131" s="163"/>
      <c r="I131" s="163"/>
      <c r="J131" s="163"/>
      <c r="K131" s="163"/>
      <c r="L131" s="163"/>
      <c r="M131" s="163"/>
      <c r="N131" s="163"/>
    </row>
    <row r="132" spans="1:14" x14ac:dyDescent="0.25">
      <c r="A132" s="163"/>
      <c r="B132" s="163"/>
      <c r="C132" s="163"/>
      <c r="D132" s="163"/>
      <c r="E132" s="163"/>
      <c r="F132" s="163"/>
      <c r="G132" s="163"/>
      <c r="H132" s="163"/>
      <c r="I132" s="163"/>
      <c r="J132" s="163"/>
      <c r="K132" s="163"/>
      <c r="L132" s="163"/>
      <c r="M132" s="163"/>
      <c r="N132" s="163"/>
    </row>
    <row r="133" spans="1:14" x14ac:dyDescent="0.25">
      <c r="A133" s="163"/>
      <c r="B133" s="163"/>
      <c r="C133" s="163"/>
      <c r="D133" s="163"/>
      <c r="E133" s="163"/>
      <c r="F133" s="163"/>
      <c r="G133" s="163"/>
      <c r="H133" s="163"/>
      <c r="I133" s="163"/>
      <c r="J133" s="163"/>
      <c r="K133" s="163"/>
      <c r="L133" s="163"/>
      <c r="M133" s="163"/>
      <c r="N133" s="163"/>
    </row>
    <row r="134" spans="1:14" x14ac:dyDescent="0.25">
      <c r="A134" s="163"/>
      <c r="B134" s="163"/>
      <c r="C134" s="163"/>
      <c r="D134" s="163"/>
      <c r="E134" s="163"/>
      <c r="F134" s="163"/>
      <c r="G134" s="163"/>
      <c r="H134" s="163"/>
      <c r="I134" s="163"/>
      <c r="J134" s="163"/>
      <c r="K134" s="163"/>
      <c r="L134" s="163"/>
      <c r="M134" s="163"/>
      <c r="N134" s="163"/>
    </row>
    <row r="135" spans="1:14" x14ac:dyDescent="0.25">
      <c r="A135" s="163"/>
      <c r="B135" s="163"/>
      <c r="C135" s="163"/>
      <c r="D135" s="163"/>
      <c r="E135" s="163"/>
      <c r="F135" s="163"/>
      <c r="G135" s="163"/>
      <c r="H135" s="163"/>
      <c r="I135" s="163"/>
      <c r="J135" s="163"/>
      <c r="K135" s="163"/>
      <c r="L135" s="163"/>
      <c r="M135" s="163"/>
      <c r="N135" s="163"/>
    </row>
    <row r="136" spans="1:14" x14ac:dyDescent="0.25">
      <c r="A136" s="163"/>
      <c r="B136" s="163"/>
      <c r="C136" s="163"/>
      <c r="D136" s="163"/>
      <c r="E136" s="163"/>
      <c r="F136" s="163"/>
      <c r="G136" s="163"/>
      <c r="H136" s="163"/>
      <c r="I136" s="163"/>
      <c r="J136" s="163"/>
      <c r="K136" s="163"/>
      <c r="L136" s="163"/>
      <c r="M136" s="163"/>
      <c r="N136" s="163"/>
    </row>
    <row r="137" spans="1:14" x14ac:dyDescent="0.25">
      <c r="A137" s="163"/>
      <c r="B137" s="163"/>
      <c r="C137" s="163"/>
      <c r="D137" s="163"/>
      <c r="E137" s="163"/>
      <c r="F137" s="163"/>
      <c r="G137" s="163"/>
      <c r="H137" s="163"/>
      <c r="I137" s="163"/>
      <c r="J137" s="163"/>
      <c r="K137" s="163"/>
      <c r="L137" s="163"/>
      <c r="M137" s="163"/>
      <c r="N137" s="163"/>
    </row>
    <row r="138" spans="1:14" x14ac:dyDescent="0.25">
      <c r="A138" s="163"/>
      <c r="B138" s="163"/>
      <c r="C138" s="163"/>
      <c r="D138" s="163"/>
      <c r="E138" s="163"/>
      <c r="F138" s="163"/>
      <c r="G138" s="163"/>
      <c r="H138" s="163"/>
      <c r="I138" s="163"/>
      <c r="J138" s="163"/>
      <c r="K138" s="163"/>
      <c r="L138" s="163"/>
      <c r="M138" s="163"/>
      <c r="N138" s="163"/>
    </row>
    <row r="139" spans="1:14" x14ac:dyDescent="0.25">
      <c r="A139" s="163"/>
      <c r="B139" s="163"/>
      <c r="C139" s="163"/>
      <c r="D139" s="163"/>
      <c r="E139" s="163"/>
      <c r="F139" s="163"/>
      <c r="G139" s="163"/>
      <c r="H139" s="163"/>
      <c r="I139" s="163"/>
      <c r="J139" s="163"/>
      <c r="K139" s="163"/>
      <c r="L139" s="163"/>
      <c r="M139" s="163"/>
      <c r="N139" s="163"/>
    </row>
    <row r="140" spans="1:14" x14ac:dyDescent="0.25">
      <c r="A140" s="163"/>
      <c r="B140" s="163"/>
      <c r="C140" s="163"/>
      <c r="D140" s="163"/>
      <c r="E140" s="163"/>
      <c r="F140" s="163"/>
      <c r="G140" s="163"/>
      <c r="H140" s="163"/>
      <c r="I140" s="163"/>
      <c r="J140" s="163"/>
      <c r="K140" s="163"/>
      <c r="L140" s="163"/>
      <c r="M140" s="163"/>
      <c r="N140" s="163"/>
    </row>
    <row r="141" spans="1:14" x14ac:dyDescent="0.25">
      <c r="A141" s="163"/>
      <c r="B141" s="163"/>
      <c r="C141" s="163"/>
      <c r="D141" s="163"/>
      <c r="E141" s="163"/>
      <c r="F141" s="163"/>
      <c r="G141" s="163"/>
      <c r="H141" s="163"/>
      <c r="I141" s="163"/>
      <c r="J141" s="163"/>
      <c r="K141" s="163"/>
      <c r="L141" s="163"/>
      <c r="M141" s="163"/>
      <c r="N141" s="163"/>
    </row>
    <row r="142" spans="1:14" x14ac:dyDescent="0.25">
      <c r="A142" s="163"/>
      <c r="B142" s="163"/>
      <c r="C142" s="163"/>
      <c r="D142" s="163"/>
      <c r="E142" s="163"/>
      <c r="F142" s="163"/>
      <c r="G142" s="163"/>
      <c r="H142" s="163"/>
      <c r="I142" s="163"/>
      <c r="J142" s="163"/>
      <c r="K142" s="163"/>
      <c r="L142" s="163"/>
      <c r="M142" s="163"/>
      <c r="N142" s="163"/>
    </row>
    <row r="143" spans="1:14" x14ac:dyDescent="0.25">
      <c r="A143" s="163"/>
      <c r="B143" s="163"/>
      <c r="C143" s="163"/>
      <c r="D143" s="163"/>
      <c r="E143" s="163"/>
      <c r="F143" s="163"/>
      <c r="G143" s="163"/>
      <c r="H143" s="163"/>
      <c r="I143" s="163"/>
      <c r="J143" s="163"/>
      <c r="K143" s="163"/>
      <c r="L143" s="163"/>
      <c r="M143" s="163"/>
      <c r="N143" s="163"/>
    </row>
    <row r="144" spans="1:14" x14ac:dyDescent="0.25">
      <c r="A144" s="163"/>
      <c r="B144" s="163"/>
      <c r="C144" s="163"/>
      <c r="D144" s="163"/>
      <c r="E144" s="163"/>
      <c r="F144" s="163"/>
      <c r="G144" s="163"/>
      <c r="H144" s="163"/>
      <c r="I144" s="163"/>
      <c r="J144" s="163"/>
      <c r="K144" s="163"/>
      <c r="L144" s="163"/>
      <c r="M144" s="163"/>
      <c r="N144" s="163"/>
    </row>
    <row r="145" spans="1:14" x14ac:dyDescent="0.25">
      <c r="A145" s="163"/>
      <c r="B145" s="163"/>
      <c r="C145" s="163"/>
      <c r="D145" s="163"/>
      <c r="E145" s="163"/>
      <c r="F145" s="163"/>
      <c r="G145" s="163"/>
      <c r="H145" s="163"/>
      <c r="I145" s="163"/>
      <c r="J145" s="163"/>
      <c r="K145" s="163"/>
      <c r="L145" s="163"/>
      <c r="M145" s="163"/>
      <c r="N145" s="163"/>
    </row>
    <row r="146" spans="1:14" x14ac:dyDescent="0.25">
      <c r="A146" s="163"/>
      <c r="B146" s="163"/>
      <c r="C146" s="163"/>
      <c r="D146" s="163"/>
      <c r="E146" s="163"/>
      <c r="F146" s="163"/>
      <c r="G146" s="163"/>
      <c r="H146" s="163"/>
      <c r="I146" s="163"/>
      <c r="J146" s="163"/>
      <c r="K146" s="163"/>
      <c r="L146" s="163"/>
      <c r="M146" s="163"/>
      <c r="N146" s="163"/>
    </row>
    <row r="147" spans="1:14" x14ac:dyDescent="0.25">
      <c r="A147" s="163"/>
      <c r="B147" s="163"/>
      <c r="C147" s="163"/>
      <c r="D147" s="163"/>
      <c r="E147" s="163"/>
      <c r="F147" s="163"/>
      <c r="G147" s="163"/>
      <c r="H147" s="163"/>
      <c r="I147" s="163"/>
      <c r="J147" s="163"/>
      <c r="K147" s="163"/>
      <c r="L147" s="163"/>
      <c r="M147" s="163"/>
      <c r="N147" s="163"/>
    </row>
    <row r="148" spans="1:14" x14ac:dyDescent="0.25">
      <c r="A148" s="163"/>
      <c r="B148" s="163"/>
      <c r="C148" s="163"/>
      <c r="D148" s="163"/>
      <c r="E148" s="163"/>
      <c r="F148" s="163"/>
      <c r="G148" s="163"/>
      <c r="H148" s="163"/>
      <c r="I148" s="163"/>
      <c r="J148" s="163"/>
      <c r="K148" s="163"/>
      <c r="L148" s="163"/>
      <c r="M148" s="163"/>
      <c r="N148" s="163"/>
    </row>
    <row r="149" spans="1:14" x14ac:dyDescent="0.25">
      <c r="A149" s="163"/>
      <c r="B149" s="163"/>
      <c r="C149" s="163"/>
      <c r="D149" s="163"/>
      <c r="E149" s="163"/>
      <c r="F149" s="163"/>
      <c r="G149" s="163"/>
      <c r="H149" s="163"/>
      <c r="I149" s="163"/>
      <c r="J149" s="163"/>
      <c r="K149" s="163"/>
      <c r="L149" s="163"/>
      <c r="M149" s="163"/>
      <c r="N149" s="163"/>
    </row>
    <row r="150" spans="1:14" x14ac:dyDescent="0.25">
      <c r="A150" s="163"/>
      <c r="B150" s="163"/>
      <c r="C150" s="163"/>
      <c r="D150" s="163"/>
      <c r="E150" s="163"/>
      <c r="F150" s="163"/>
      <c r="G150" s="163"/>
      <c r="H150" s="163"/>
      <c r="I150" s="163"/>
      <c r="J150" s="163"/>
      <c r="K150" s="163"/>
      <c r="L150" s="163"/>
      <c r="M150" s="163"/>
      <c r="N150" s="163"/>
    </row>
    <row r="151" spans="1:14" x14ac:dyDescent="0.25">
      <c r="A151" s="163"/>
      <c r="B151" s="163"/>
      <c r="C151" s="163"/>
      <c r="D151" s="163"/>
      <c r="E151" s="163"/>
      <c r="F151" s="163"/>
      <c r="G151" s="163"/>
      <c r="H151" s="163"/>
      <c r="I151" s="163"/>
      <c r="J151" s="163"/>
      <c r="K151" s="163"/>
      <c r="L151" s="163"/>
      <c r="M151" s="163"/>
      <c r="N151" s="163"/>
    </row>
    <row r="152" spans="1:14" x14ac:dyDescent="0.25">
      <c r="A152" s="163"/>
      <c r="B152" s="163"/>
      <c r="C152" s="163"/>
      <c r="D152" s="163"/>
      <c r="E152" s="163"/>
      <c r="F152" s="163"/>
      <c r="G152" s="163"/>
      <c r="H152" s="163"/>
      <c r="I152" s="163"/>
      <c r="J152" s="163"/>
      <c r="K152" s="163"/>
      <c r="L152" s="163"/>
      <c r="M152" s="163"/>
      <c r="N152" s="163"/>
    </row>
    <row r="153" spans="1:14" x14ac:dyDescent="0.25">
      <c r="A153" s="163"/>
      <c r="B153" s="163"/>
      <c r="C153" s="163"/>
      <c r="D153" s="163"/>
      <c r="E153" s="163"/>
      <c r="F153" s="163"/>
      <c r="G153" s="163"/>
      <c r="H153" s="163"/>
      <c r="I153" s="163"/>
      <c r="J153" s="163"/>
      <c r="K153" s="163"/>
      <c r="L153" s="163"/>
      <c r="M153" s="163"/>
      <c r="N153" s="163"/>
    </row>
    <row r="154" spans="1:14" x14ac:dyDescent="0.25">
      <c r="A154" s="163"/>
      <c r="B154" s="163"/>
      <c r="C154" s="163"/>
      <c r="D154" s="163"/>
      <c r="E154" s="163"/>
      <c r="F154" s="163"/>
      <c r="G154" s="163"/>
      <c r="H154" s="163"/>
      <c r="I154" s="163"/>
      <c r="J154" s="163"/>
      <c r="K154" s="163"/>
      <c r="L154" s="163"/>
      <c r="M154" s="163"/>
      <c r="N154" s="163"/>
    </row>
    <row r="155" spans="1:14" x14ac:dyDescent="0.25">
      <c r="A155" s="163"/>
      <c r="B155" s="163"/>
      <c r="C155" s="163"/>
      <c r="D155" s="163"/>
      <c r="E155" s="163"/>
      <c r="F155" s="163"/>
      <c r="G155" s="163"/>
      <c r="H155" s="163"/>
      <c r="I155" s="163"/>
      <c r="J155" s="163"/>
      <c r="K155" s="163"/>
      <c r="L155" s="163"/>
      <c r="M155" s="163"/>
      <c r="N155" s="163"/>
    </row>
  </sheetData>
  <sheetProtection selectLockedCells="1"/>
  <mergeCells count="9">
    <mergeCell ref="A1:N1"/>
    <mergeCell ref="C3:G3"/>
    <mergeCell ref="N3:N5"/>
    <mergeCell ref="A2:N2"/>
    <mergeCell ref="C15:G15"/>
    <mergeCell ref="H15:M15"/>
    <mergeCell ref="N15:N17"/>
    <mergeCell ref="B15:B17"/>
    <mergeCell ref="H3:M3"/>
  </mergeCells>
  <phoneticPr fontId="0" type="noConversion"/>
  <printOptions horizontalCentered="1"/>
  <pageMargins left="0.59055118110236227" right="0.59055118110236227" top="0.94488188976377963" bottom="0.43307086614173229" header="0.35433070866141736" footer="0.23622047244094491"/>
  <pageSetup paperSize="9" scale="30" fitToHeight="0" orientation="portrait" horizontalDpi="1200" verticalDpi="1200" r:id="rId1"/>
  <headerFooter alignWithMargins="0">
    <oddHeader>&amp;LMT RESIDENCES&amp;RAnnexe 1</oddHeader>
    <oddFooter>&amp;L&amp;F / &amp;A&amp;RContrat Multitechnique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>
    <tabColor theme="0" tint="-0.249977111117893"/>
    <pageSetUpPr fitToPage="1"/>
  </sheetPr>
  <dimension ref="A1:D66"/>
  <sheetViews>
    <sheetView showGridLines="0" view="pageBreakPreview" zoomScale="110" zoomScaleNormal="100" zoomScaleSheetLayoutView="110" workbookViewId="0">
      <selection activeCell="C29" sqref="C29"/>
    </sheetView>
  </sheetViews>
  <sheetFormatPr baseColWidth="10" defaultColWidth="11.42578125" defaultRowHeight="13.5" x14ac:dyDescent="0.25"/>
  <cols>
    <col min="1" max="1" width="41.85546875" style="18" customWidth="1"/>
    <col min="2" max="2" width="19.42578125" style="18" customWidth="1"/>
    <col min="3" max="3" width="42.42578125" style="18" customWidth="1"/>
    <col min="4" max="4" width="19.5703125" style="18" customWidth="1"/>
    <col min="5" max="16384" width="11.42578125" style="18"/>
  </cols>
  <sheetData>
    <row r="1" spans="1:4" s="2" customFormat="1" ht="45" customHeight="1" x14ac:dyDescent="0.2">
      <c r="A1" s="264" t="s">
        <v>60</v>
      </c>
      <c r="B1" s="265"/>
      <c r="C1" s="265"/>
      <c r="D1" s="266"/>
    </row>
    <row r="2" spans="1:4" ht="15.75" customHeight="1" x14ac:dyDescent="0.25">
      <c r="A2" s="269"/>
      <c r="B2" s="269"/>
      <c r="C2" s="269"/>
      <c r="D2" s="269"/>
    </row>
    <row r="3" spans="1:4" ht="31.5" customHeight="1" x14ac:dyDescent="0.25">
      <c r="A3" s="270" t="s">
        <v>21</v>
      </c>
      <c r="B3" s="271"/>
      <c r="C3" s="271"/>
      <c r="D3" s="267" t="s">
        <v>13</v>
      </c>
    </row>
    <row r="4" spans="1:4" ht="31.5" customHeight="1" thickBot="1" x14ac:dyDescent="0.3">
      <c r="A4" s="94" t="s">
        <v>20</v>
      </c>
      <c r="B4" s="49" t="s">
        <v>18</v>
      </c>
      <c r="C4" s="95" t="s">
        <v>17</v>
      </c>
      <c r="D4" s="268"/>
    </row>
    <row r="5" spans="1:4" ht="18" customHeight="1" thickTop="1" x14ac:dyDescent="0.25">
      <c r="A5" s="272" t="s">
        <v>126</v>
      </c>
      <c r="B5" s="273"/>
      <c r="C5" s="273"/>
      <c r="D5" s="274"/>
    </row>
    <row r="6" spans="1:4" ht="19.5" customHeight="1" x14ac:dyDescent="0.25">
      <c r="A6" s="21"/>
      <c r="B6" s="21"/>
      <c r="C6" s="29"/>
      <c r="D6" s="22"/>
    </row>
    <row r="7" spans="1:4" ht="18" customHeight="1" x14ac:dyDescent="0.25">
      <c r="A7" s="21"/>
      <c r="B7" s="21"/>
      <c r="C7" s="29"/>
      <c r="D7" s="22"/>
    </row>
    <row r="8" spans="1:4" ht="18" customHeight="1" x14ac:dyDescent="0.25">
      <c r="A8" s="21"/>
      <c r="B8" s="21"/>
      <c r="C8" s="29"/>
      <c r="D8" s="22"/>
    </row>
    <row r="9" spans="1:4" ht="18" customHeight="1" x14ac:dyDescent="0.25">
      <c r="A9" s="21"/>
      <c r="B9" s="21"/>
      <c r="C9" s="29"/>
      <c r="D9" s="22"/>
    </row>
    <row r="10" spans="1:4" ht="18" customHeight="1" x14ac:dyDescent="0.25">
      <c r="A10" s="21"/>
      <c r="B10" s="21"/>
      <c r="C10" s="29"/>
      <c r="D10" s="22"/>
    </row>
    <row r="11" spans="1:4" ht="18" customHeight="1" x14ac:dyDescent="0.25">
      <c r="A11" s="21"/>
      <c r="B11" s="21"/>
      <c r="C11" s="29"/>
      <c r="D11" s="22"/>
    </row>
    <row r="12" spans="1:4" ht="18" customHeight="1" x14ac:dyDescent="0.25">
      <c r="A12" s="21"/>
      <c r="B12" s="21"/>
      <c r="C12" s="29"/>
      <c r="D12" s="22"/>
    </row>
    <row r="13" spans="1:4" ht="18" customHeight="1" x14ac:dyDescent="0.25">
      <c r="A13" s="21"/>
      <c r="B13" s="21"/>
      <c r="C13" s="29"/>
      <c r="D13" s="22"/>
    </row>
    <row r="14" spans="1:4" ht="18" customHeight="1" x14ac:dyDescent="0.25">
      <c r="A14" s="21"/>
      <c r="B14" s="21"/>
      <c r="C14" s="29"/>
      <c r="D14" s="22"/>
    </row>
    <row r="15" spans="1:4" ht="18" customHeight="1" x14ac:dyDescent="0.25">
      <c r="A15" s="21"/>
      <c r="B15" s="21"/>
      <c r="C15" s="29"/>
      <c r="D15" s="22"/>
    </row>
    <row r="16" spans="1:4" ht="18" customHeight="1" x14ac:dyDescent="0.25">
      <c r="A16" s="21"/>
      <c r="B16" s="21"/>
      <c r="C16" s="29"/>
      <c r="D16" s="22"/>
    </row>
    <row r="17" spans="1:4" ht="18" customHeight="1" x14ac:dyDescent="0.25">
      <c r="A17" s="21"/>
      <c r="B17" s="21"/>
      <c r="C17" s="29"/>
      <c r="D17" s="22"/>
    </row>
    <row r="18" spans="1:4" ht="18" customHeight="1" x14ac:dyDescent="0.25">
      <c r="A18" s="21"/>
      <c r="B18" s="21"/>
      <c r="C18" s="29"/>
      <c r="D18" s="22"/>
    </row>
    <row r="19" spans="1:4" ht="18" customHeight="1" x14ac:dyDescent="0.25">
      <c r="A19" s="21"/>
      <c r="B19" s="21"/>
      <c r="C19" s="29"/>
      <c r="D19" s="22"/>
    </row>
    <row r="20" spans="1:4" ht="19.5" customHeight="1" x14ac:dyDescent="0.25">
      <c r="A20" s="21"/>
      <c r="B20" s="21"/>
      <c r="C20" s="29"/>
      <c r="D20" s="22"/>
    </row>
    <row r="21" spans="1:4" ht="18" customHeight="1" x14ac:dyDescent="0.25">
      <c r="A21" s="21"/>
      <c r="B21" s="21"/>
      <c r="C21" s="29"/>
      <c r="D21" s="22"/>
    </row>
    <row r="22" spans="1:4" ht="18" customHeight="1" x14ac:dyDescent="0.25">
      <c r="A22" s="21"/>
      <c r="B22" s="21"/>
      <c r="C22" s="29"/>
      <c r="D22" s="22"/>
    </row>
    <row r="23" spans="1:4" ht="18" customHeight="1" x14ac:dyDescent="0.25">
      <c r="A23" s="21"/>
      <c r="B23" s="21"/>
      <c r="C23" s="29"/>
      <c r="D23" s="22"/>
    </row>
    <row r="24" spans="1:4" ht="18" customHeight="1" x14ac:dyDescent="0.25">
      <c r="A24" s="21"/>
      <c r="B24" s="21"/>
      <c r="C24" s="29"/>
      <c r="D24" s="22"/>
    </row>
    <row r="25" spans="1:4" ht="18" customHeight="1" thickBot="1" x14ac:dyDescent="0.3">
      <c r="A25" s="261" t="s">
        <v>128</v>
      </c>
      <c r="B25" s="262"/>
      <c r="C25" s="263"/>
      <c r="D25" s="19">
        <f>SUM(D6:D24)</f>
        <v>0</v>
      </c>
    </row>
    <row r="26" spans="1:4" ht="14.25" thickTop="1" x14ac:dyDescent="0.25">
      <c r="A26" s="163"/>
      <c r="B26" s="163"/>
      <c r="C26" s="163"/>
      <c r="D26" s="163"/>
    </row>
    <row r="27" spans="1:4" x14ac:dyDescent="0.25">
      <c r="A27" s="163"/>
      <c r="B27" s="163"/>
      <c r="C27" s="163"/>
      <c r="D27" s="163"/>
    </row>
    <row r="28" spans="1:4" x14ac:dyDescent="0.25">
      <c r="A28" s="163"/>
      <c r="B28" s="163"/>
      <c r="C28" s="163"/>
      <c r="D28" s="163"/>
    </row>
    <row r="29" spans="1:4" x14ac:dyDescent="0.25">
      <c r="A29" s="163"/>
      <c r="B29" s="163"/>
      <c r="C29" s="163"/>
      <c r="D29" s="163"/>
    </row>
    <row r="30" spans="1:4" x14ac:dyDescent="0.25">
      <c r="A30" s="163"/>
      <c r="B30" s="163"/>
      <c r="C30" s="163"/>
      <c r="D30" s="163"/>
    </row>
    <row r="31" spans="1:4" x14ac:dyDescent="0.25">
      <c r="A31" s="163"/>
      <c r="B31" s="163"/>
      <c r="C31" s="163"/>
      <c r="D31" s="163"/>
    </row>
    <row r="32" spans="1:4" x14ac:dyDescent="0.25">
      <c r="A32" s="163"/>
      <c r="B32" s="163"/>
      <c r="C32" s="163"/>
      <c r="D32" s="163"/>
    </row>
    <row r="33" spans="1:4" x14ac:dyDescent="0.25">
      <c r="A33" s="163"/>
      <c r="B33" s="163"/>
      <c r="C33" s="163"/>
      <c r="D33" s="163"/>
    </row>
    <row r="34" spans="1:4" x14ac:dyDescent="0.25">
      <c r="A34" s="163"/>
      <c r="B34" s="163"/>
      <c r="C34" s="163"/>
      <c r="D34" s="163"/>
    </row>
    <row r="35" spans="1:4" x14ac:dyDescent="0.25">
      <c r="A35" s="163"/>
      <c r="B35" s="163"/>
      <c r="C35" s="163"/>
      <c r="D35" s="163"/>
    </row>
    <row r="36" spans="1:4" x14ac:dyDescent="0.25">
      <c r="A36" s="163"/>
      <c r="B36" s="163"/>
      <c r="C36" s="163"/>
      <c r="D36" s="163"/>
    </row>
    <row r="37" spans="1:4" x14ac:dyDescent="0.25">
      <c r="A37" s="163"/>
      <c r="B37" s="163"/>
      <c r="C37" s="163"/>
      <c r="D37" s="163"/>
    </row>
    <row r="38" spans="1:4" x14ac:dyDescent="0.25">
      <c r="A38" s="163"/>
      <c r="B38" s="163"/>
      <c r="C38" s="163"/>
      <c r="D38" s="163"/>
    </row>
    <row r="39" spans="1:4" x14ac:dyDescent="0.25">
      <c r="A39" s="163"/>
      <c r="B39" s="163"/>
      <c r="C39" s="163"/>
      <c r="D39" s="163"/>
    </row>
    <row r="40" spans="1:4" x14ac:dyDescent="0.25">
      <c r="A40" s="163"/>
      <c r="B40" s="163"/>
      <c r="C40" s="163"/>
      <c r="D40" s="163"/>
    </row>
    <row r="41" spans="1:4" x14ac:dyDescent="0.25">
      <c r="A41" s="163"/>
      <c r="B41" s="163"/>
      <c r="C41" s="163"/>
      <c r="D41" s="163"/>
    </row>
    <row r="42" spans="1:4" x14ac:dyDescent="0.25">
      <c r="A42" s="163"/>
      <c r="B42" s="163"/>
      <c r="C42" s="163"/>
      <c r="D42" s="163"/>
    </row>
    <row r="43" spans="1:4" x14ac:dyDescent="0.25">
      <c r="A43" s="163"/>
      <c r="B43" s="163"/>
      <c r="C43" s="163"/>
      <c r="D43" s="163"/>
    </row>
    <row r="44" spans="1:4" x14ac:dyDescent="0.25">
      <c r="A44" s="163"/>
      <c r="B44" s="163"/>
      <c r="C44" s="163"/>
      <c r="D44" s="163"/>
    </row>
    <row r="45" spans="1:4" x14ac:dyDescent="0.25">
      <c r="A45" s="163"/>
      <c r="B45" s="163"/>
      <c r="C45" s="163"/>
      <c r="D45" s="163"/>
    </row>
    <row r="46" spans="1:4" x14ac:dyDescent="0.25">
      <c r="A46" s="163"/>
      <c r="B46" s="163"/>
      <c r="C46" s="163"/>
      <c r="D46" s="163"/>
    </row>
    <row r="47" spans="1:4" x14ac:dyDescent="0.25">
      <c r="A47" s="163"/>
      <c r="B47" s="163"/>
      <c r="C47" s="163"/>
      <c r="D47" s="163"/>
    </row>
    <row r="48" spans="1:4" x14ac:dyDescent="0.25">
      <c r="A48" s="163"/>
      <c r="B48" s="163"/>
      <c r="C48" s="163"/>
      <c r="D48" s="163"/>
    </row>
    <row r="49" spans="1:4" x14ac:dyDescent="0.25">
      <c r="A49" s="163"/>
      <c r="B49" s="163"/>
      <c r="C49" s="163"/>
      <c r="D49" s="163"/>
    </row>
    <row r="50" spans="1:4" x14ac:dyDescent="0.25">
      <c r="A50" s="163"/>
      <c r="B50" s="163"/>
      <c r="C50" s="163"/>
      <c r="D50" s="163"/>
    </row>
    <row r="51" spans="1:4" x14ac:dyDescent="0.25">
      <c r="A51" s="163"/>
      <c r="B51" s="163"/>
      <c r="C51" s="163"/>
      <c r="D51" s="163"/>
    </row>
    <row r="52" spans="1:4" x14ac:dyDescent="0.25">
      <c r="A52" s="163"/>
      <c r="B52" s="163"/>
      <c r="C52" s="163"/>
      <c r="D52" s="163"/>
    </row>
    <row r="53" spans="1:4" x14ac:dyDescent="0.25">
      <c r="A53" s="163"/>
      <c r="B53" s="163"/>
      <c r="C53" s="163"/>
      <c r="D53" s="163"/>
    </row>
    <row r="54" spans="1:4" x14ac:dyDescent="0.25">
      <c r="A54" s="163"/>
      <c r="B54" s="163"/>
      <c r="C54" s="163"/>
      <c r="D54" s="163"/>
    </row>
    <row r="55" spans="1:4" x14ac:dyDescent="0.25">
      <c r="A55" s="163"/>
      <c r="B55" s="163"/>
      <c r="C55" s="163"/>
      <c r="D55" s="163"/>
    </row>
    <row r="56" spans="1:4" x14ac:dyDescent="0.25">
      <c r="A56" s="163"/>
      <c r="B56" s="163"/>
      <c r="C56" s="163"/>
      <c r="D56" s="163"/>
    </row>
    <row r="57" spans="1:4" x14ac:dyDescent="0.25">
      <c r="A57" s="163"/>
      <c r="B57" s="163"/>
      <c r="C57" s="163"/>
      <c r="D57" s="163"/>
    </row>
    <row r="58" spans="1:4" x14ac:dyDescent="0.25">
      <c r="A58" s="163"/>
      <c r="B58" s="163"/>
      <c r="C58" s="163"/>
      <c r="D58" s="163"/>
    </row>
    <row r="59" spans="1:4" x14ac:dyDescent="0.25">
      <c r="A59" s="163"/>
      <c r="B59" s="163"/>
      <c r="C59" s="163"/>
      <c r="D59" s="163"/>
    </row>
    <row r="60" spans="1:4" x14ac:dyDescent="0.25">
      <c r="A60" s="163"/>
      <c r="B60" s="163"/>
      <c r="C60" s="163"/>
      <c r="D60" s="163"/>
    </row>
    <row r="61" spans="1:4" x14ac:dyDescent="0.25">
      <c r="A61" s="163"/>
      <c r="B61" s="163"/>
      <c r="C61" s="163"/>
      <c r="D61" s="163"/>
    </row>
    <row r="62" spans="1:4" x14ac:dyDescent="0.25">
      <c r="A62" s="163"/>
      <c r="B62" s="163"/>
      <c r="C62" s="163"/>
      <c r="D62" s="163"/>
    </row>
    <row r="63" spans="1:4" x14ac:dyDescent="0.25">
      <c r="A63" s="163"/>
      <c r="B63" s="163"/>
      <c r="C63" s="163"/>
      <c r="D63" s="163"/>
    </row>
    <row r="64" spans="1:4" x14ac:dyDescent="0.25">
      <c r="A64" s="163"/>
      <c r="B64" s="163"/>
      <c r="C64" s="163"/>
      <c r="D64" s="163"/>
    </row>
    <row r="65" spans="1:4" x14ac:dyDescent="0.25">
      <c r="A65" s="163"/>
      <c r="B65" s="163"/>
      <c r="C65" s="163"/>
      <c r="D65" s="163"/>
    </row>
    <row r="66" spans="1:4" x14ac:dyDescent="0.25">
      <c r="A66" s="163"/>
      <c r="B66" s="163"/>
      <c r="C66" s="163"/>
      <c r="D66" s="163"/>
    </row>
  </sheetData>
  <sheetProtection selectLockedCells="1"/>
  <mergeCells count="6">
    <mergeCell ref="A25:C25"/>
    <mergeCell ref="A1:D1"/>
    <mergeCell ref="D3:D4"/>
    <mergeCell ref="A2:D2"/>
    <mergeCell ref="A3:C3"/>
    <mergeCell ref="A5:D5"/>
  </mergeCells>
  <phoneticPr fontId="0" type="noConversion"/>
  <printOptions horizontalCentered="1"/>
  <pageMargins left="0.59055118110236227" right="0.59055118110236227" top="0.94488188976377963" bottom="0.43307086614173229" header="0.35433070866141736" footer="0.23622047244094491"/>
  <pageSetup paperSize="9" scale="74" fitToHeight="0" orientation="portrait" horizontalDpi="1200" verticalDpi="1200" r:id="rId1"/>
  <headerFooter alignWithMargins="0">
    <oddHeader>&amp;LMT RESIDENCES&amp;RAnnexe 1</oddHeader>
    <oddFooter>&amp;L&amp;F / &amp;A&amp;RContrat Multitechnique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  <pageSetUpPr fitToPage="1"/>
  </sheetPr>
  <dimension ref="A1:B24"/>
  <sheetViews>
    <sheetView zoomScale="120" zoomScaleNormal="120" workbookViewId="0">
      <selection activeCell="D21" sqref="D21"/>
    </sheetView>
  </sheetViews>
  <sheetFormatPr baseColWidth="10" defaultRowHeight="13.5" x14ac:dyDescent="0.25"/>
  <cols>
    <col min="1" max="1" width="76.7109375" style="167" customWidth="1"/>
    <col min="2" max="2" width="19.5703125" style="167" customWidth="1"/>
    <col min="3" max="256" width="11.42578125" style="167"/>
    <col min="257" max="257" width="76.7109375" style="167" customWidth="1"/>
    <col min="258" max="258" width="19.5703125" style="167" customWidth="1"/>
    <col min="259" max="512" width="11.42578125" style="167"/>
    <col min="513" max="513" width="76.7109375" style="167" customWidth="1"/>
    <col min="514" max="514" width="19.5703125" style="167" customWidth="1"/>
    <col min="515" max="768" width="11.42578125" style="167"/>
    <col min="769" max="769" width="76.7109375" style="167" customWidth="1"/>
    <col min="770" max="770" width="19.5703125" style="167" customWidth="1"/>
    <col min="771" max="1024" width="11.42578125" style="167"/>
    <col min="1025" max="1025" width="76.7109375" style="167" customWidth="1"/>
    <col min="1026" max="1026" width="19.5703125" style="167" customWidth="1"/>
    <col min="1027" max="1280" width="11.42578125" style="167"/>
    <col min="1281" max="1281" width="76.7109375" style="167" customWidth="1"/>
    <col min="1282" max="1282" width="19.5703125" style="167" customWidth="1"/>
    <col min="1283" max="1536" width="11.42578125" style="167"/>
    <col min="1537" max="1537" width="76.7109375" style="167" customWidth="1"/>
    <col min="1538" max="1538" width="19.5703125" style="167" customWidth="1"/>
    <col min="1539" max="1792" width="11.42578125" style="167"/>
    <col min="1793" max="1793" width="76.7109375" style="167" customWidth="1"/>
    <col min="1794" max="1794" width="19.5703125" style="167" customWidth="1"/>
    <col min="1795" max="2048" width="11.42578125" style="167"/>
    <col min="2049" max="2049" width="76.7109375" style="167" customWidth="1"/>
    <col min="2050" max="2050" width="19.5703125" style="167" customWidth="1"/>
    <col min="2051" max="2304" width="11.42578125" style="167"/>
    <col min="2305" max="2305" width="76.7109375" style="167" customWidth="1"/>
    <col min="2306" max="2306" width="19.5703125" style="167" customWidth="1"/>
    <col min="2307" max="2560" width="11.42578125" style="167"/>
    <col min="2561" max="2561" width="76.7109375" style="167" customWidth="1"/>
    <col min="2562" max="2562" width="19.5703125" style="167" customWidth="1"/>
    <col min="2563" max="2816" width="11.42578125" style="167"/>
    <col min="2817" max="2817" width="76.7109375" style="167" customWidth="1"/>
    <col min="2818" max="2818" width="19.5703125" style="167" customWidth="1"/>
    <col min="2819" max="3072" width="11.42578125" style="167"/>
    <col min="3073" max="3073" width="76.7109375" style="167" customWidth="1"/>
    <col min="3074" max="3074" width="19.5703125" style="167" customWidth="1"/>
    <col min="3075" max="3328" width="11.42578125" style="167"/>
    <col min="3329" max="3329" width="76.7109375" style="167" customWidth="1"/>
    <col min="3330" max="3330" width="19.5703125" style="167" customWidth="1"/>
    <col min="3331" max="3584" width="11.42578125" style="167"/>
    <col min="3585" max="3585" width="76.7109375" style="167" customWidth="1"/>
    <col min="3586" max="3586" width="19.5703125" style="167" customWidth="1"/>
    <col min="3587" max="3840" width="11.42578125" style="167"/>
    <col min="3841" max="3841" width="76.7109375" style="167" customWidth="1"/>
    <col min="3842" max="3842" width="19.5703125" style="167" customWidth="1"/>
    <col min="3843" max="4096" width="11.42578125" style="167"/>
    <col min="4097" max="4097" width="76.7109375" style="167" customWidth="1"/>
    <col min="4098" max="4098" width="19.5703125" style="167" customWidth="1"/>
    <col min="4099" max="4352" width="11.42578125" style="167"/>
    <col min="4353" max="4353" width="76.7109375" style="167" customWidth="1"/>
    <col min="4354" max="4354" width="19.5703125" style="167" customWidth="1"/>
    <col min="4355" max="4608" width="11.42578125" style="167"/>
    <col min="4609" max="4609" width="76.7109375" style="167" customWidth="1"/>
    <col min="4610" max="4610" width="19.5703125" style="167" customWidth="1"/>
    <col min="4611" max="4864" width="11.42578125" style="167"/>
    <col min="4865" max="4865" width="76.7109375" style="167" customWidth="1"/>
    <col min="4866" max="4866" width="19.5703125" style="167" customWidth="1"/>
    <col min="4867" max="5120" width="11.42578125" style="167"/>
    <col min="5121" max="5121" width="76.7109375" style="167" customWidth="1"/>
    <col min="5122" max="5122" width="19.5703125" style="167" customWidth="1"/>
    <col min="5123" max="5376" width="11.42578125" style="167"/>
    <col min="5377" max="5377" width="76.7109375" style="167" customWidth="1"/>
    <col min="5378" max="5378" width="19.5703125" style="167" customWidth="1"/>
    <col min="5379" max="5632" width="11.42578125" style="167"/>
    <col min="5633" max="5633" width="76.7109375" style="167" customWidth="1"/>
    <col min="5634" max="5634" width="19.5703125" style="167" customWidth="1"/>
    <col min="5635" max="5888" width="11.42578125" style="167"/>
    <col min="5889" max="5889" width="76.7109375" style="167" customWidth="1"/>
    <col min="5890" max="5890" width="19.5703125" style="167" customWidth="1"/>
    <col min="5891" max="6144" width="11.42578125" style="167"/>
    <col min="6145" max="6145" width="76.7109375" style="167" customWidth="1"/>
    <col min="6146" max="6146" width="19.5703125" style="167" customWidth="1"/>
    <col min="6147" max="6400" width="11.42578125" style="167"/>
    <col min="6401" max="6401" width="76.7109375" style="167" customWidth="1"/>
    <col min="6402" max="6402" width="19.5703125" style="167" customWidth="1"/>
    <col min="6403" max="6656" width="11.42578125" style="167"/>
    <col min="6657" max="6657" width="76.7109375" style="167" customWidth="1"/>
    <col min="6658" max="6658" width="19.5703125" style="167" customWidth="1"/>
    <col min="6659" max="6912" width="11.42578125" style="167"/>
    <col min="6913" max="6913" width="76.7109375" style="167" customWidth="1"/>
    <col min="6914" max="6914" width="19.5703125" style="167" customWidth="1"/>
    <col min="6915" max="7168" width="11.42578125" style="167"/>
    <col min="7169" max="7169" width="76.7109375" style="167" customWidth="1"/>
    <col min="7170" max="7170" width="19.5703125" style="167" customWidth="1"/>
    <col min="7171" max="7424" width="11.42578125" style="167"/>
    <col min="7425" max="7425" width="76.7109375" style="167" customWidth="1"/>
    <col min="7426" max="7426" width="19.5703125" style="167" customWidth="1"/>
    <col min="7427" max="7680" width="11.42578125" style="167"/>
    <col min="7681" max="7681" width="76.7109375" style="167" customWidth="1"/>
    <col min="7682" max="7682" width="19.5703125" style="167" customWidth="1"/>
    <col min="7683" max="7936" width="11.42578125" style="167"/>
    <col min="7937" max="7937" width="76.7109375" style="167" customWidth="1"/>
    <col min="7938" max="7938" width="19.5703125" style="167" customWidth="1"/>
    <col min="7939" max="8192" width="11.42578125" style="167"/>
    <col min="8193" max="8193" width="76.7109375" style="167" customWidth="1"/>
    <col min="8194" max="8194" width="19.5703125" style="167" customWidth="1"/>
    <col min="8195" max="8448" width="11.42578125" style="167"/>
    <col min="8449" max="8449" width="76.7109375" style="167" customWidth="1"/>
    <col min="8450" max="8450" width="19.5703125" style="167" customWidth="1"/>
    <col min="8451" max="8704" width="11.42578125" style="167"/>
    <col min="8705" max="8705" width="76.7109375" style="167" customWidth="1"/>
    <col min="8706" max="8706" width="19.5703125" style="167" customWidth="1"/>
    <col min="8707" max="8960" width="11.42578125" style="167"/>
    <col min="8961" max="8961" width="76.7109375" style="167" customWidth="1"/>
    <col min="8962" max="8962" width="19.5703125" style="167" customWidth="1"/>
    <col min="8963" max="9216" width="11.42578125" style="167"/>
    <col min="9217" max="9217" width="76.7109375" style="167" customWidth="1"/>
    <col min="9218" max="9218" width="19.5703125" style="167" customWidth="1"/>
    <col min="9219" max="9472" width="11.42578125" style="167"/>
    <col min="9473" max="9473" width="76.7109375" style="167" customWidth="1"/>
    <col min="9474" max="9474" width="19.5703125" style="167" customWidth="1"/>
    <col min="9475" max="9728" width="11.42578125" style="167"/>
    <col min="9729" max="9729" width="76.7109375" style="167" customWidth="1"/>
    <col min="9730" max="9730" width="19.5703125" style="167" customWidth="1"/>
    <col min="9731" max="9984" width="11.42578125" style="167"/>
    <col min="9985" max="9985" width="76.7109375" style="167" customWidth="1"/>
    <col min="9986" max="9986" width="19.5703125" style="167" customWidth="1"/>
    <col min="9987" max="10240" width="11.42578125" style="167"/>
    <col min="10241" max="10241" width="76.7109375" style="167" customWidth="1"/>
    <col min="10242" max="10242" width="19.5703125" style="167" customWidth="1"/>
    <col min="10243" max="10496" width="11.42578125" style="167"/>
    <col min="10497" max="10497" width="76.7109375" style="167" customWidth="1"/>
    <col min="10498" max="10498" width="19.5703125" style="167" customWidth="1"/>
    <col min="10499" max="10752" width="11.42578125" style="167"/>
    <col min="10753" max="10753" width="76.7109375" style="167" customWidth="1"/>
    <col min="10754" max="10754" width="19.5703125" style="167" customWidth="1"/>
    <col min="10755" max="11008" width="11.42578125" style="167"/>
    <col min="11009" max="11009" width="76.7109375" style="167" customWidth="1"/>
    <col min="11010" max="11010" width="19.5703125" style="167" customWidth="1"/>
    <col min="11011" max="11264" width="11.42578125" style="167"/>
    <col min="11265" max="11265" width="76.7109375" style="167" customWidth="1"/>
    <col min="11266" max="11266" width="19.5703125" style="167" customWidth="1"/>
    <col min="11267" max="11520" width="11.42578125" style="167"/>
    <col min="11521" max="11521" width="76.7109375" style="167" customWidth="1"/>
    <col min="11522" max="11522" width="19.5703125" style="167" customWidth="1"/>
    <col min="11523" max="11776" width="11.42578125" style="167"/>
    <col min="11777" max="11777" width="76.7109375" style="167" customWidth="1"/>
    <col min="11778" max="11778" width="19.5703125" style="167" customWidth="1"/>
    <col min="11779" max="12032" width="11.42578125" style="167"/>
    <col min="12033" max="12033" width="76.7109375" style="167" customWidth="1"/>
    <col min="12034" max="12034" width="19.5703125" style="167" customWidth="1"/>
    <col min="12035" max="12288" width="11.42578125" style="167"/>
    <col min="12289" max="12289" width="76.7109375" style="167" customWidth="1"/>
    <col min="12290" max="12290" width="19.5703125" style="167" customWidth="1"/>
    <col min="12291" max="12544" width="11.42578125" style="167"/>
    <col min="12545" max="12545" width="76.7109375" style="167" customWidth="1"/>
    <col min="12546" max="12546" width="19.5703125" style="167" customWidth="1"/>
    <col min="12547" max="12800" width="11.42578125" style="167"/>
    <col min="12801" max="12801" width="76.7109375" style="167" customWidth="1"/>
    <col min="12802" max="12802" width="19.5703125" style="167" customWidth="1"/>
    <col min="12803" max="13056" width="11.42578125" style="167"/>
    <col min="13057" max="13057" width="76.7109375" style="167" customWidth="1"/>
    <col min="13058" max="13058" width="19.5703125" style="167" customWidth="1"/>
    <col min="13059" max="13312" width="11.42578125" style="167"/>
    <col min="13313" max="13313" width="76.7109375" style="167" customWidth="1"/>
    <col min="13314" max="13314" width="19.5703125" style="167" customWidth="1"/>
    <col min="13315" max="13568" width="11.42578125" style="167"/>
    <col min="13569" max="13569" width="76.7109375" style="167" customWidth="1"/>
    <col min="13570" max="13570" width="19.5703125" style="167" customWidth="1"/>
    <col min="13571" max="13824" width="11.42578125" style="167"/>
    <col min="13825" max="13825" width="76.7109375" style="167" customWidth="1"/>
    <col min="13826" max="13826" width="19.5703125" style="167" customWidth="1"/>
    <col min="13827" max="14080" width="11.42578125" style="167"/>
    <col min="14081" max="14081" width="76.7109375" style="167" customWidth="1"/>
    <col min="14082" max="14082" width="19.5703125" style="167" customWidth="1"/>
    <col min="14083" max="14336" width="11.42578125" style="167"/>
    <col min="14337" max="14337" width="76.7109375" style="167" customWidth="1"/>
    <col min="14338" max="14338" width="19.5703125" style="167" customWidth="1"/>
    <col min="14339" max="14592" width="11.42578125" style="167"/>
    <col min="14593" max="14593" width="76.7109375" style="167" customWidth="1"/>
    <col min="14594" max="14594" width="19.5703125" style="167" customWidth="1"/>
    <col min="14595" max="14848" width="11.42578125" style="167"/>
    <col min="14849" max="14849" width="76.7109375" style="167" customWidth="1"/>
    <col min="14850" max="14850" width="19.5703125" style="167" customWidth="1"/>
    <col min="14851" max="15104" width="11.42578125" style="167"/>
    <col min="15105" max="15105" width="76.7109375" style="167" customWidth="1"/>
    <col min="15106" max="15106" width="19.5703125" style="167" customWidth="1"/>
    <col min="15107" max="15360" width="11.42578125" style="167"/>
    <col min="15361" max="15361" width="76.7109375" style="167" customWidth="1"/>
    <col min="15362" max="15362" width="19.5703125" style="167" customWidth="1"/>
    <col min="15363" max="15616" width="11.42578125" style="167"/>
    <col min="15617" max="15617" width="76.7109375" style="167" customWidth="1"/>
    <col min="15618" max="15618" width="19.5703125" style="167" customWidth="1"/>
    <col min="15619" max="15872" width="11.42578125" style="167"/>
    <col min="15873" max="15873" width="76.7109375" style="167" customWidth="1"/>
    <col min="15874" max="15874" width="19.5703125" style="167" customWidth="1"/>
    <col min="15875" max="16128" width="11.42578125" style="167"/>
    <col min="16129" max="16129" width="76.7109375" style="167" customWidth="1"/>
    <col min="16130" max="16130" width="19.5703125" style="167" customWidth="1"/>
    <col min="16131" max="16384" width="11.42578125" style="167"/>
  </cols>
  <sheetData>
    <row r="1" spans="1:2" s="166" customFormat="1" ht="45" customHeight="1" x14ac:dyDescent="0.2">
      <c r="A1" s="275" t="s">
        <v>120</v>
      </c>
      <c r="B1" s="276"/>
    </row>
    <row r="2" spans="1:2" ht="20.100000000000001" customHeight="1" x14ac:dyDescent="0.25">
      <c r="A2" s="277"/>
      <c r="B2" s="277"/>
    </row>
    <row r="3" spans="1:2" ht="48.75" customHeight="1" x14ac:dyDescent="0.25">
      <c r="A3" s="168" t="s">
        <v>119</v>
      </c>
      <c r="B3" s="278" t="s">
        <v>57</v>
      </c>
    </row>
    <row r="4" spans="1:2" ht="20.25" customHeight="1" x14ac:dyDescent="0.25">
      <c r="A4" s="169" t="s">
        <v>58</v>
      </c>
      <c r="B4" s="279"/>
    </row>
    <row r="5" spans="1:2" ht="18" customHeight="1" x14ac:dyDescent="0.25">
      <c r="A5" s="280" t="s">
        <v>126</v>
      </c>
      <c r="B5" s="281"/>
    </row>
    <row r="6" spans="1:2" ht="18" customHeight="1" x14ac:dyDescent="0.25">
      <c r="A6" s="69"/>
      <c r="B6" s="70"/>
    </row>
    <row r="7" spans="1:2" ht="18" customHeight="1" x14ac:dyDescent="0.25">
      <c r="A7" s="69"/>
      <c r="B7" s="70"/>
    </row>
    <row r="8" spans="1:2" ht="18" customHeight="1" x14ac:dyDescent="0.25">
      <c r="A8" s="69"/>
      <c r="B8" s="70"/>
    </row>
    <row r="9" spans="1:2" ht="18" customHeight="1" x14ac:dyDescent="0.25">
      <c r="A9" s="69"/>
      <c r="B9" s="70"/>
    </row>
    <row r="10" spans="1:2" ht="18" customHeight="1" x14ac:dyDescent="0.25">
      <c r="A10" s="69"/>
      <c r="B10" s="70"/>
    </row>
    <row r="11" spans="1:2" ht="18" customHeight="1" x14ac:dyDescent="0.25">
      <c r="A11" s="69"/>
      <c r="B11" s="70"/>
    </row>
    <row r="12" spans="1:2" ht="18" customHeight="1" x14ac:dyDescent="0.25">
      <c r="A12" s="69"/>
      <c r="B12" s="70"/>
    </row>
    <row r="13" spans="1:2" ht="18" customHeight="1" x14ac:dyDescent="0.25">
      <c r="A13" s="69"/>
      <c r="B13" s="70"/>
    </row>
    <row r="14" spans="1:2" ht="18" customHeight="1" x14ac:dyDescent="0.25">
      <c r="A14" s="69"/>
      <c r="B14" s="70"/>
    </row>
    <row r="15" spans="1:2" ht="18" customHeight="1" x14ac:dyDescent="0.25">
      <c r="A15" s="69"/>
      <c r="B15" s="70"/>
    </row>
    <row r="16" spans="1:2" ht="18" customHeight="1" x14ac:dyDescent="0.25">
      <c r="A16" s="69"/>
      <c r="B16" s="70"/>
    </row>
    <row r="17" spans="1:2" ht="18" customHeight="1" x14ac:dyDescent="0.25">
      <c r="A17" s="69"/>
      <c r="B17" s="70"/>
    </row>
    <row r="18" spans="1:2" ht="18" customHeight="1" x14ac:dyDescent="0.25">
      <c r="A18" s="69"/>
      <c r="B18" s="70"/>
    </row>
    <row r="19" spans="1:2" ht="18" customHeight="1" x14ac:dyDescent="0.25">
      <c r="A19" s="69"/>
      <c r="B19" s="70"/>
    </row>
    <row r="20" spans="1:2" ht="18" customHeight="1" x14ac:dyDescent="0.25">
      <c r="A20" s="69"/>
      <c r="B20" s="71"/>
    </row>
    <row r="21" spans="1:2" ht="18" customHeight="1" thickBot="1" x14ac:dyDescent="0.3">
      <c r="A21" s="170" t="s">
        <v>128</v>
      </c>
      <c r="B21" s="170">
        <f>SUM(B6:B20)</f>
        <v>0</v>
      </c>
    </row>
    <row r="22" spans="1:2" ht="15" thickTop="1" thickBot="1" x14ac:dyDescent="0.3"/>
    <row r="23" spans="1:2" ht="24.75" customHeight="1" thickTop="1" thickBot="1" x14ac:dyDescent="0.3">
      <c r="A23" s="171" t="s">
        <v>19</v>
      </c>
      <c r="B23" s="96">
        <f>B21</f>
        <v>0</v>
      </c>
    </row>
    <row r="24" spans="1:2" ht="14.25" thickTop="1" x14ac:dyDescent="0.25"/>
  </sheetData>
  <mergeCells count="4">
    <mergeCell ref="A1:B1"/>
    <mergeCell ref="A2:B2"/>
    <mergeCell ref="B3:B4"/>
    <mergeCell ref="A5:B5"/>
  </mergeCells>
  <printOptions horizontalCentered="1" verticalCentered="1"/>
  <pageMargins left="0.78740157480314965" right="0" top="0.98425196850393704" bottom="0.78740157480314965" header="0" footer="0"/>
  <pageSetup paperSize="9" scale="87" orientation="portrait" r:id="rId1"/>
  <headerFooter alignWithMargins="0">
    <oddHeader>&amp;LImmeuble Anthos
ZAC  Seguin
BOULOGNE BILLANCOURT&amp;RAnnexe 1 à L'AE - DPGF</oddHeader>
    <oddFooter>&amp;L&amp;F / &amp;A&amp;RContrat multitechnique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>
    <tabColor theme="1"/>
    <pageSetUpPr fitToPage="1"/>
  </sheetPr>
  <dimension ref="A1:J13"/>
  <sheetViews>
    <sheetView showGridLines="0" view="pageBreakPreview" zoomScale="130" zoomScaleNormal="100" zoomScaleSheetLayoutView="130" workbookViewId="0">
      <selection activeCell="G18" sqref="G18"/>
    </sheetView>
  </sheetViews>
  <sheetFormatPr baseColWidth="10" defaultColWidth="11.42578125" defaultRowHeight="13.5" x14ac:dyDescent="0.25"/>
  <cols>
    <col min="1" max="1" width="5.42578125" style="1" customWidth="1"/>
    <col min="2" max="6" width="11.42578125" style="1"/>
    <col min="7" max="7" width="11" style="1" customWidth="1"/>
    <col min="8" max="16384" width="11.42578125" style="1"/>
  </cols>
  <sheetData>
    <row r="1" spans="1:10" x14ac:dyDescent="0.25">
      <c r="A1" s="97"/>
      <c r="B1" s="98"/>
      <c r="C1" s="98"/>
      <c r="D1" s="98"/>
      <c r="E1" s="98"/>
      <c r="F1" s="98"/>
      <c r="G1" s="98"/>
      <c r="H1" s="98"/>
      <c r="I1" s="98"/>
      <c r="J1" s="99"/>
    </row>
    <row r="2" spans="1:10" ht="29.25" customHeight="1" x14ac:dyDescent="0.25">
      <c r="A2" s="219" t="s">
        <v>125</v>
      </c>
      <c r="B2" s="220"/>
      <c r="C2" s="220"/>
      <c r="D2" s="220"/>
      <c r="E2" s="220"/>
      <c r="F2" s="220"/>
      <c r="G2" s="220"/>
      <c r="H2" s="220"/>
      <c r="I2" s="220"/>
      <c r="J2" s="221"/>
    </row>
    <row r="3" spans="1:10" x14ac:dyDescent="0.25">
      <c r="A3" s="100"/>
      <c r="B3" s="101"/>
      <c r="C3" s="101"/>
      <c r="D3" s="101"/>
      <c r="E3" s="101"/>
      <c r="F3" s="101"/>
      <c r="G3" s="101"/>
      <c r="H3" s="101"/>
      <c r="I3" s="101"/>
      <c r="J3" s="102"/>
    </row>
    <row r="4" spans="1:10" x14ac:dyDescent="0.25">
      <c r="A4" s="103"/>
      <c r="B4" s="44" t="s">
        <v>40</v>
      </c>
      <c r="C4" s="101"/>
      <c r="D4" s="101"/>
      <c r="E4" s="101"/>
      <c r="F4" s="101"/>
      <c r="G4" s="101"/>
      <c r="H4" s="101"/>
      <c r="I4" s="101"/>
      <c r="J4" s="102"/>
    </row>
    <row r="5" spans="1:10" x14ac:dyDescent="0.25">
      <c r="A5" s="100"/>
      <c r="B5" s="101"/>
      <c r="C5" s="101"/>
      <c r="D5" s="101"/>
      <c r="E5" s="101"/>
      <c r="F5" s="101"/>
      <c r="G5" s="101"/>
      <c r="H5" s="101"/>
      <c r="I5" s="101"/>
      <c r="J5" s="102"/>
    </row>
    <row r="6" spans="1:10" x14ac:dyDescent="0.25">
      <c r="A6" s="100"/>
      <c r="B6" s="101" t="s">
        <v>61</v>
      </c>
      <c r="C6" s="101"/>
      <c r="D6" s="101"/>
      <c r="E6" s="101"/>
      <c r="F6" s="101"/>
      <c r="G6" s="101"/>
      <c r="H6" s="101"/>
      <c r="I6" s="101"/>
      <c r="J6" s="102"/>
    </row>
    <row r="7" spans="1:10" ht="20.100000000000001" customHeight="1" x14ac:dyDescent="0.25">
      <c r="A7" s="100"/>
      <c r="B7" s="101"/>
      <c r="C7" s="101" t="s">
        <v>32</v>
      </c>
      <c r="D7" s="101"/>
      <c r="E7" s="101"/>
      <c r="F7" s="101"/>
      <c r="G7" s="101"/>
      <c r="H7" s="101"/>
      <c r="I7" s="101"/>
      <c r="J7" s="102"/>
    </row>
    <row r="8" spans="1:10" ht="20.100000000000001" customHeight="1" x14ac:dyDescent="0.25">
      <c r="A8" s="100"/>
      <c r="B8" s="101"/>
      <c r="C8" s="101" t="s">
        <v>30</v>
      </c>
      <c r="D8" s="101"/>
      <c r="E8" s="101"/>
      <c r="F8" s="101"/>
      <c r="G8" s="101"/>
      <c r="H8" s="101"/>
      <c r="I8" s="101"/>
      <c r="J8" s="102"/>
    </row>
    <row r="9" spans="1:10" ht="20.100000000000001" customHeight="1" x14ac:dyDescent="0.25">
      <c r="A9" s="100"/>
      <c r="B9" s="101"/>
      <c r="C9" s="101" t="s">
        <v>27</v>
      </c>
      <c r="D9" s="101"/>
      <c r="E9" s="101"/>
      <c r="F9" s="101"/>
      <c r="G9" s="101"/>
      <c r="H9" s="101"/>
      <c r="I9" s="101"/>
      <c r="J9" s="102"/>
    </row>
    <row r="10" spans="1:10" ht="20.100000000000001" customHeight="1" x14ac:dyDescent="0.25">
      <c r="A10" s="100"/>
      <c r="B10" s="101"/>
      <c r="C10" s="101"/>
      <c r="D10" s="101"/>
      <c r="E10" s="101"/>
      <c r="F10" s="101"/>
      <c r="G10" s="101"/>
      <c r="H10" s="101"/>
      <c r="I10" s="101"/>
      <c r="J10" s="102"/>
    </row>
    <row r="11" spans="1:10" x14ac:dyDescent="0.25">
      <c r="A11" s="100"/>
      <c r="B11" s="104" t="s">
        <v>37</v>
      </c>
      <c r="C11" s="101"/>
      <c r="D11" s="101"/>
      <c r="E11" s="101"/>
      <c r="F11" s="101"/>
      <c r="G11" s="101"/>
      <c r="H11" s="101"/>
      <c r="I11" s="101"/>
      <c r="J11" s="102"/>
    </row>
    <row r="12" spans="1:10" x14ac:dyDescent="0.25">
      <c r="A12" s="100"/>
      <c r="B12" s="101"/>
      <c r="C12" s="101"/>
      <c r="D12" s="101"/>
      <c r="E12" s="101"/>
      <c r="F12" s="101"/>
      <c r="G12" s="101"/>
      <c r="H12" s="101"/>
      <c r="I12" s="101"/>
      <c r="J12" s="102"/>
    </row>
    <row r="13" spans="1:10" ht="42" customHeight="1" thickBot="1" x14ac:dyDescent="0.3">
      <c r="A13" s="105"/>
      <c r="B13" s="282" t="s">
        <v>29</v>
      </c>
      <c r="C13" s="282"/>
      <c r="D13" s="282"/>
      <c r="E13" s="282"/>
      <c r="F13" s="282"/>
      <c r="G13" s="282"/>
      <c r="H13" s="282"/>
      <c r="I13" s="282"/>
      <c r="J13" s="283"/>
    </row>
  </sheetData>
  <sheetProtection selectLockedCells="1"/>
  <mergeCells count="2">
    <mergeCell ref="A2:J2"/>
    <mergeCell ref="B13:J13"/>
  </mergeCells>
  <phoneticPr fontId="16" type="noConversion"/>
  <printOptions horizontalCentered="1"/>
  <pageMargins left="0.59055118110236227" right="0.59055118110236227" top="0.94488188976377963" bottom="0.43307086614173229" header="0.35433070866141736" footer="0.23622047244094491"/>
  <pageSetup paperSize="9" scale="84" fitToHeight="0" orientation="portrait" horizontalDpi="1200" verticalDpi="1200" r:id="rId1"/>
  <headerFooter alignWithMargins="0">
    <oddHeader>&amp;LMT RESIDENCES&amp;RAnnexe 1</oddHeader>
    <oddFooter>&amp;L&amp;F / &amp;A&amp;RContrat Multitechnique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9"/>
  <sheetViews>
    <sheetView showGridLines="0" view="pageBreakPreview" zoomScaleNormal="80" zoomScaleSheetLayoutView="100" zoomScalePageLayoutView="60" workbookViewId="0">
      <selection activeCell="A27" sqref="A27"/>
    </sheetView>
  </sheetViews>
  <sheetFormatPr baseColWidth="10" defaultRowHeight="13.5" x14ac:dyDescent="0.2"/>
  <cols>
    <col min="1" max="1" width="45.7109375" style="166" customWidth="1"/>
    <col min="2" max="13" width="13.7109375" style="166" customWidth="1"/>
    <col min="14" max="14" width="11.42578125" style="177" customWidth="1"/>
    <col min="15" max="256" width="11.42578125" style="166"/>
    <col min="257" max="257" width="45.7109375" style="166" customWidth="1"/>
    <col min="258" max="269" width="10" style="166" customWidth="1"/>
    <col min="270" max="512" width="11.42578125" style="166"/>
    <col min="513" max="513" width="45.7109375" style="166" customWidth="1"/>
    <col min="514" max="525" width="10" style="166" customWidth="1"/>
    <col min="526" max="768" width="11.42578125" style="166"/>
    <col min="769" max="769" width="45.7109375" style="166" customWidth="1"/>
    <col min="770" max="781" width="10" style="166" customWidth="1"/>
    <col min="782" max="1024" width="11.42578125" style="166"/>
    <col min="1025" max="1025" width="45.7109375" style="166" customWidth="1"/>
    <col min="1026" max="1037" width="10" style="166" customWidth="1"/>
    <col min="1038" max="1280" width="11.42578125" style="166"/>
    <col min="1281" max="1281" width="45.7109375" style="166" customWidth="1"/>
    <col min="1282" max="1293" width="10" style="166" customWidth="1"/>
    <col min="1294" max="1536" width="11.42578125" style="166"/>
    <col min="1537" max="1537" width="45.7109375" style="166" customWidth="1"/>
    <col min="1538" max="1549" width="10" style="166" customWidth="1"/>
    <col min="1550" max="1792" width="11.42578125" style="166"/>
    <col min="1793" max="1793" width="45.7109375" style="166" customWidth="1"/>
    <col min="1794" max="1805" width="10" style="166" customWidth="1"/>
    <col min="1806" max="2048" width="11.42578125" style="166"/>
    <col min="2049" max="2049" width="45.7109375" style="166" customWidth="1"/>
    <col min="2050" max="2061" width="10" style="166" customWidth="1"/>
    <col min="2062" max="2304" width="11.42578125" style="166"/>
    <col min="2305" max="2305" width="45.7109375" style="166" customWidth="1"/>
    <col min="2306" max="2317" width="10" style="166" customWidth="1"/>
    <col min="2318" max="2560" width="11.42578125" style="166"/>
    <col min="2561" max="2561" width="45.7109375" style="166" customWidth="1"/>
    <col min="2562" max="2573" width="10" style="166" customWidth="1"/>
    <col min="2574" max="2816" width="11.42578125" style="166"/>
    <col min="2817" max="2817" width="45.7109375" style="166" customWidth="1"/>
    <col min="2818" max="2829" width="10" style="166" customWidth="1"/>
    <col min="2830" max="3072" width="11.42578125" style="166"/>
    <col min="3073" max="3073" width="45.7109375" style="166" customWidth="1"/>
    <col min="3074" max="3085" width="10" style="166" customWidth="1"/>
    <col min="3086" max="3328" width="11.42578125" style="166"/>
    <col min="3329" max="3329" width="45.7109375" style="166" customWidth="1"/>
    <col min="3330" max="3341" width="10" style="166" customWidth="1"/>
    <col min="3342" max="3584" width="11.42578125" style="166"/>
    <col min="3585" max="3585" width="45.7109375" style="166" customWidth="1"/>
    <col min="3586" max="3597" width="10" style="166" customWidth="1"/>
    <col min="3598" max="3840" width="11.42578125" style="166"/>
    <col min="3841" max="3841" width="45.7109375" style="166" customWidth="1"/>
    <col min="3842" max="3853" width="10" style="166" customWidth="1"/>
    <col min="3854" max="4096" width="11.42578125" style="166"/>
    <col min="4097" max="4097" width="45.7109375" style="166" customWidth="1"/>
    <col min="4098" max="4109" width="10" style="166" customWidth="1"/>
    <col min="4110" max="4352" width="11.42578125" style="166"/>
    <col min="4353" max="4353" width="45.7109375" style="166" customWidth="1"/>
    <col min="4354" max="4365" width="10" style="166" customWidth="1"/>
    <col min="4366" max="4608" width="11.42578125" style="166"/>
    <col min="4609" max="4609" width="45.7109375" style="166" customWidth="1"/>
    <col min="4610" max="4621" width="10" style="166" customWidth="1"/>
    <col min="4622" max="4864" width="11.42578125" style="166"/>
    <col min="4865" max="4865" width="45.7109375" style="166" customWidth="1"/>
    <col min="4866" max="4877" width="10" style="166" customWidth="1"/>
    <col min="4878" max="5120" width="11.42578125" style="166"/>
    <col min="5121" max="5121" width="45.7109375" style="166" customWidth="1"/>
    <col min="5122" max="5133" width="10" style="166" customWidth="1"/>
    <col min="5134" max="5376" width="11.42578125" style="166"/>
    <col min="5377" max="5377" width="45.7109375" style="166" customWidth="1"/>
    <col min="5378" max="5389" width="10" style="166" customWidth="1"/>
    <col min="5390" max="5632" width="11.42578125" style="166"/>
    <col min="5633" max="5633" width="45.7109375" style="166" customWidth="1"/>
    <col min="5634" max="5645" width="10" style="166" customWidth="1"/>
    <col min="5646" max="5888" width="11.42578125" style="166"/>
    <col min="5889" max="5889" width="45.7109375" style="166" customWidth="1"/>
    <col min="5890" max="5901" width="10" style="166" customWidth="1"/>
    <col min="5902" max="6144" width="11.42578125" style="166"/>
    <col min="6145" max="6145" width="45.7109375" style="166" customWidth="1"/>
    <col min="6146" max="6157" width="10" style="166" customWidth="1"/>
    <col min="6158" max="6400" width="11.42578125" style="166"/>
    <col min="6401" max="6401" width="45.7109375" style="166" customWidth="1"/>
    <col min="6402" max="6413" width="10" style="166" customWidth="1"/>
    <col min="6414" max="6656" width="11.42578125" style="166"/>
    <col min="6657" max="6657" width="45.7109375" style="166" customWidth="1"/>
    <col min="6658" max="6669" width="10" style="166" customWidth="1"/>
    <col min="6670" max="6912" width="11.42578125" style="166"/>
    <col min="6913" max="6913" width="45.7109375" style="166" customWidth="1"/>
    <col min="6914" max="6925" width="10" style="166" customWidth="1"/>
    <col min="6926" max="7168" width="11.42578125" style="166"/>
    <col min="7169" max="7169" width="45.7109375" style="166" customWidth="1"/>
    <col min="7170" max="7181" width="10" style="166" customWidth="1"/>
    <col min="7182" max="7424" width="11.42578125" style="166"/>
    <col min="7425" max="7425" width="45.7109375" style="166" customWidth="1"/>
    <col min="7426" max="7437" width="10" style="166" customWidth="1"/>
    <col min="7438" max="7680" width="11.42578125" style="166"/>
    <col min="7681" max="7681" width="45.7109375" style="166" customWidth="1"/>
    <col min="7682" max="7693" width="10" style="166" customWidth="1"/>
    <col min="7694" max="7936" width="11.42578125" style="166"/>
    <col min="7937" max="7937" width="45.7109375" style="166" customWidth="1"/>
    <col min="7938" max="7949" width="10" style="166" customWidth="1"/>
    <col min="7950" max="8192" width="11.42578125" style="166"/>
    <col min="8193" max="8193" width="45.7109375" style="166" customWidth="1"/>
    <col min="8194" max="8205" width="10" style="166" customWidth="1"/>
    <col min="8206" max="8448" width="11.42578125" style="166"/>
    <col min="8449" max="8449" width="45.7109375" style="166" customWidth="1"/>
    <col min="8450" max="8461" width="10" style="166" customWidth="1"/>
    <col min="8462" max="8704" width="11.42578125" style="166"/>
    <col min="8705" max="8705" width="45.7109375" style="166" customWidth="1"/>
    <col min="8706" max="8717" width="10" style="166" customWidth="1"/>
    <col min="8718" max="8960" width="11.42578125" style="166"/>
    <col min="8961" max="8961" width="45.7109375" style="166" customWidth="1"/>
    <col min="8962" max="8973" width="10" style="166" customWidth="1"/>
    <col min="8974" max="9216" width="11.42578125" style="166"/>
    <col min="9217" max="9217" width="45.7109375" style="166" customWidth="1"/>
    <col min="9218" max="9229" width="10" style="166" customWidth="1"/>
    <col min="9230" max="9472" width="11.42578125" style="166"/>
    <col min="9473" max="9473" width="45.7109375" style="166" customWidth="1"/>
    <col min="9474" max="9485" width="10" style="166" customWidth="1"/>
    <col min="9486" max="9728" width="11.42578125" style="166"/>
    <col min="9729" max="9729" width="45.7109375" style="166" customWidth="1"/>
    <col min="9730" max="9741" width="10" style="166" customWidth="1"/>
    <col min="9742" max="9984" width="11.42578125" style="166"/>
    <col min="9985" max="9985" width="45.7109375" style="166" customWidth="1"/>
    <col min="9986" max="9997" width="10" style="166" customWidth="1"/>
    <col min="9998" max="10240" width="11.42578125" style="166"/>
    <col min="10241" max="10241" width="45.7109375" style="166" customWidth="1"/>
    <col min="10242" max="10253" width="10" style="166" customWidth="1"/>
    <col min="10254" max="10496" width="11.42578125" style="166"/>
    <col min="10497" max="10497" width="45.7109375" style="166" customWidth="1"/>
    <col min="10498" max="10509" width="10" style="166" customWidth="1"/>
    <col min="10510" max="10752" width="11.42578125" style="166"/>
    <col min="10753" max="10753" width="45.7109375" style="166" customWidth="1"/>
    <col min="10754" max="10765" width="10" style="166" customWidth="1"/>
    <col min="10766" max="11008" width="11.42578125" style="166"/>
    <col min="11009" max="11009" width="45.7109375" style="166" customWidth="1"/>
    <col min="11010" max="11021" width="10" style="166" customWidth="1"/>
    <col min="11022" max="11264" width="11.42578125" style="166"/>
    <col min="11265" max="11265" width="45.7109375" style="166" customWidth="1"/>
    <col min="11266" max="11277" width="10" style="166" customWidth="1"/>
    <col min="11278" max="11520" width="11.42578125" style="166"/>
    <col min="11521" max="11521" width="45.7109375" style="166" customWidth="1"/>
    <col min="11522" max="11533" width="10" style="166" customWidth="1"/>
    <col min="11534" max="11776" width="11.42578125" style="166"/>
    <col min="11777" max="11777" width="45.7109375" style="166" customWidth="1"/>
    <col min="11778" max="11789" width="10" style="166" customWidth="1"/>
    <col min="11790" max="12032" width="11.42578125" style="166"/>
    <col min="12033" max="12033" width="45.7109375" style="166" customWidth="1"/>
    <col min="12034" max="12045" width="10" style="166" customWidth="1"/>
    <col min="12046" max="12288" width="11.42578125" style="166"/>
    <col min="12289" max="12289" width="45.7109375" style="166" customWidth="1"/>
    <col min="12290" max="12301" width="10" style="166" customWidth="1"/>
    <col min="12302" max="12544" width="11.42578125" style="166"/>
    <col min="12545" max="12545" width="45.7109375" style="166" customWidth="1"/>
    <col min="12546" max="12557" width="10" style="166" customWidth="1"/>
    <col min="12558" max="12800" width="11.42578125" style="166"/>
    <col min="12801" max="12801" width="45.7109375" style="166" customWidth="1"/>
    <col min="12802" max="12813" width="10" style="166" customWidth="1"/>
    <col min="12814" max="13056" width="11.42578125" style="166"/>
    <col min="13057" max="13057" width="45.7109375" style="166" customWidth="1"/>
    <col min="13058" max="13069" width="10" style="166" customWidth="1"/>
    <col min="13070" max="13312" width="11.42578125" style="166"/>
    <col min="13313" max="13313" width="45.7109375" style="166" customWidth="1"/>
    <col min="13314" max="13325" width="10" style="166" customWidth="1"/>
    <col min="13326" max="13568" width="11.42578125" style="166"/>
    <col min="13569" max="13569" width="45.7109375" style="166" customWidth="1"/>
    <col min="13570" max="13581" width="10" style="166" customWidth="1"/>
    <col min="13582" max="13824" width="11.42578125" style="166"/>
    <col min="13825" max="13825" width="45.7109375" style="166" customWidth="1"/>
    <col min="13826" max="13837" width="10" style="166" customWidth="1"/>
    <col min="13838" max="14080" width="11.42578125" style="166"/>
    <col min="14081" max="14081" width="45.7109375" style="166" customWidth="1"/>
    <col min="14082" max="14093" width="10" style="166" customWidth="1"/>
    <col min="14094" max="14336" width="11.42578125" style="166"/>
    <col min="14337" max="14337" width="45.7109375" style="166" customWidth="1"/>
    <col min="14338" max="14349" width="10" style="166" customWidth="1"/>
    <col min="14350" max="14592" width="11.42578125" style="166"/>
    <col min="14593" max="14593" width="45.7109375" style="166" customWidth="1"/>
    <col min="14594" max="14605" width="10" style="166" customWidth="1"/>
    <col min="14606" max="14848" width="11.42578125" style="166"/>
    <col min="14849" max="14849" width="45.7109375" style="166" customWidth="1"/>
    <col min="14850" max="14861" width="10" style="166" customWidth="1"/>
    <col min="14862" max="15104" width="11.42578125" style="166"/>
    <col min="15105" max="15105" width="45.7109375" style="166" customWidth="1"/>
    <col min="15106" max="15117" width="10" style="166" customWidth="1"/>
    <col min="15118" max="15360" width="11.42578125" style="166"/>
    <col min="15361" max="15361" width="45.7109375" style="166" customWidth="1"/>
    <col min="15362" max="15373" width="10" style="166" customWidth="1"/>
    <col min="15374" max="15616" width="11.42578125" style="166"/>
    <col min="15617" max="15617" width="45.7109375" style="166" customWidth="1"/>
    <col min="15618" max="15629" width="10" style="166" customWidth="1"/>
    <col min="15630" max="15872" width="11.42578125" style="166"/>
    <col min="15873" max="15873" width="45.7109375" style="166" customWidth="1"/>
    <col min="15874" max="15885" width="10" style="166" customWidth="1"/>
    <col min="15886" max="16128" width="11.42578125" style="166"/>
    <col min="16129" max="16129" width="45.7109375" style="166" customWidth="1"/>
    <col min="16130" max="16141" width="10" style="166" customWidth="1"/>
    <col min="16142" max="16384" width="11.42578125" style="166"/>
  </cols>
  <sheetData>
    <row r="1" spans="1:14" ht="30" customHeight="1" x14ac:dyDescent="0.2">
      <c r="A1" s="230" t="s">
        <v>62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</row>
    <row r="2" spans="1:14" ht="21" customHeight="1" thickBot="1" x14ac:dyDescent="0.25">
      <c r="A2" s="284"/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</row>
    <row r="3" spans="1:14" ht="30" customHeight="1" thickBot="1" x14ac:dyDescent="0.25">
      <c r="A3" s="172" t="s">
        <v>41</v>
      </c>
      <c r="B3" s="285" t="s">
        <v>63</v>
      </c>
      <c r="C3" s="285"/>
      <c r="D3" s="285"/>
      <c r="E3" s="285"/>
      <c r="F3" s="285"/>
      <c r="G3" s="285"/>
      <c r="H3" s="285"/>
      <c r="I3" s="285"/>
      <c r="J3" s="285"/>
      <c r="K3" s="285"/>
      <c r="L3" s="285"/>
      <c r="M3" s="285"/>
      <c r="N3" s="286" t="s">
        <v>64</v>
      </c>
    </row>
    <row r="4" spans="1:14" ht="28.5" customHeight="1" thickBot="1" x14ac:dyDescent="0.25">
      <c r="A4" s="173" t="s">
        <v>65</v>
      </c>
      <c r="B4" s="174" t="str">
        <f>'Fiches Mission A et B'!A3</f>
        <v>Qualification 1</v>
      </c>
      <c r="C4" s="174" t="str">
        <f>'Fiches Mission A et B'!A9</f>
        <v>Qualification 2</v>
      </c>
      <c r="D4" s="174" t="str">
        <f>'Fiches Mission A et B'!A15</f>
        <v>Qualification 3</v>
      </c>
      <c r="E4" s="174" t="str">
        <f>'Fiches Mission A et B'!A21</f>
        <v>Qualification 4</v>
      </c>
      <c r="F4" s="174" t="str">
        <f>'Fiches Mission A et B'!A27</f>
        <v>Qualification 5</v>
      </c>
      <c r="G4" s="174" t="str">
        <f>'Fiches Mission A et B'!A33</f>
        <v>Qualification 6</v>
      </c>
      <c r="H4" s="174" t="str">
        <f>'Fiches Mission A et B'!A39</f>
        <v>Qualification 7</v>
      </c>
      <c r="I4" s="174" t="str">
        <f>'Fiches Mission A et B'!A45</f>
        <v>Qualification 8</v>
      </c>
      <c r="J4" s="174" t="str">
        <f>'Fiches Mission A et B'!A50</f>
        <v>Qualification 9</v>
      </c>
      <c r="K4" s="174" t="str">
        <f>'Fiches Mission A et B'!A55</f>
        <v>Qualification 10</v>
      </c>
      <c r="L4" s="174" t="str">
        <f>'Fiches Mission A et B'!A60</f>
        <v>Qualification 11</v>
      </c>
      <c r="M4" s="174" t="str">
        <f>'Fiches Mission A et B'!A65</f>
        <v>Qualification 12</v>
      </c>
      <c r="N4" s="287"/>
    </row>
    <row r="5" spans="1:14" ht="52.5" customHeight="1" thickBot="1" x14ac:dyDescent="0.25">
      <c r="A5" s="175" t="s">
        <v>66</v>
      </c>
      <c r="B5" s="176">
        <f>'Fiches Mission A et B'!B4</f>
        <v>0</v>
      </c>
      <c r="C5" s="176">
        <f>'Fiches Mission A et B'!B10</f>
        <v>0</v>
      </c>
      <c r="D5" s="176">
        <f>'Fiches Mission A et B'!B16</f>
        <v>0</v>
      </c>
      <c r="E5" s="176">
        <f>'Fiches Mission A et B'!B22</f>
        <v>0</v>
      </c>
      <c r="F5" s="176">
        <f>'Fiches Mission A et B'!B28</f>
        <v>0</v>
      </c>
      <c r="G5" s="176">
        <f>'Fiches Mission A et B'!B34</f>
        <v>0</v>
      </c>
      <c r="H5" s="176">
        <f>'Fiches Mission A et B'!B40</f>
        <v>0</v>
      </c>
      <c r="I5" s="176">
        <f>'Fiches Mission A et B'!B46</f>
        <v>0</v>
      </c>
      <c r="J5" s="176">
        <f>'Fiches Mission A et B'!B51</f>
        <v>0</v>
      </c>
      <c r="K5" s="176">
        <f>'Fiches Mission A et B'!B56</f>
        <v>0</v>
      </c>
      <c r="L5" s="176">
        <f>'Fiches Mission A et B'!B61</f>
        <v>0</v>
      </c>
      <c r="M5" s="176">
        <f>'Fiches Mission A et B'!B66</f>
        <v>0</v>
      </c>
      <c r="N5" s="288"/>
    </row>
    <row r="6" spans="1:14" ht="6.75" customHeight="1" thickBot="1" x14ac:dyDescent="0.25"/>
    <row r="7" spans="1:14" ht="27" customHeight="1" thickBot="1" x14ac:dyDescent="0.25">
      <c r="A7" s="178" t="s">
        <v>67</v>
      </c>
      <c r="B7" s="179"/>
      <c r="C7" s="179"/>
      <c r="D7" s="179"/>
      <c r="E7" s="179"/>
      <c r="F7" s="179"/>
      <c r="G7" s="179"/>
      <c r="H7" s="179"/>
      <c r="I7" s="179"/>
      <c r="J7" s="179"/>
      <c r="K7" s="179"/>
      <c r="L7" s="179"/>
      <c r="M7" s="179"/>
      <c r="N7" s="180"/>
    </row>
    <row r="8" spans="1:14" ht="27" customHeight="1" thickBot="1" x14ac:dyDescent="0.25">
      <c r="A8" s="181" t="s">
        <v>44</v>
      </c>
      <c r="B8" s="182">
        <f t="shared" ref="B8:N8" si="0">SUBTOTAL(9,B9:B10)</f>
        <v>0</v>
      </c>
      <c r="C8" s="183">
        <f t="shared" si="0"/>
        <v>0</v>
      </c>
      <c r="D8" s="183">
        <f t="shared" si="0"/>
        <v>0</v>
      </c>
      <c r="E8" s="183">
        <f t="shared" si="0"/>
        <v>0</v>
      </c>
      <c r="F8" s="183">
        <f t="shared" si="0"/>
        <v>0</v>
      </c>
      <c r="G8" s="183">
        <f t="shared" si="0"/>
        <v>0</v>
      </c>
      <c r="H8" s="183">
        <f t="shared" si="0"/>
        <v>0</v>
      </c>
      <c r="I8" s="183">
        <f t="shared" si="0"/>
        <v>0</v>
      </c>
      <c r="J8" s="183">
        <f t="shared" si="0"/>
        <v>0</v>
      </c>
      <c r="K8" s="183">
        <f t="shared" si="0"/>
        <v>0</v>
      </c>
      <c r="L8" s="183">
        <f t="shared" si="0"/>
        <v>0</v>
      </c>
      <c r="M8" s="183">
        <f t="shared" si="0"/>
        <v>0</v>
      </c>
      <c r="N8" s="184">
        <f t="shared" si="0"/>
        <v>0</v>
      </c>
    </row>
    <row r="9" spans="1:14" ht="22.5" customHeight="1" thickTop="1" x14ac:dyDescent="0.2">
      <c r="A9" s="185" t="s">
        <v>68</v>
      </c>
      <c r="B9" s="202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186">
        <f>SUM(B9:M9)</f>
        <v>0</v>
      </c>
    </row>
    <row r="10" spans="1:14" ht="22.5" customHeight="1" thickBot="1" x14ac:dyDescent="0.25">
      <c r="A10" s="187" t="s">
        <v>69</v>
      </c>
      <c r="B10" s="204"/>
      <c r="C10" s="205"/>
      <c r="D10" s="205"/>
      <c r="E10" s="205"/>
      <c r="F10" s="205"/>
      <c r="G10" s="205"/>
      <c r="H10" s="205"/>
      <c r="I10" s="205"/>
      <c r="J10" s="205"/>
      <c r="K10" s="205"/>
      <c r="L10" s="205"/>
      <c r="M10" s="205"/>
      <c r="N10" s="188">
        <f>SUM(B10:M10)</f>
        <v>0</v>
      </c>
    </row>
    <row r="11" spans="1:14" ht="27" customHeight="1" thickBot="1" x14ac:dyDescent="0.25">
      <c r="A11" s="189" t="s">
        <v>70</v>
      </c>
      <c r="B11" s="190">
        <f t="shared" ref="B11:N11" si="1">SUBTOTAL(9,B12:B13)</f>
        <v>0</v>
      </c>
      <c r="C11" s="191">
        <f t="shared" si="1"/>
        <v>0</v>
      </c>
      <c r="D11" s="191">
        <f t="shared" si="1"/>
        <v>0</v>
      </c>
      <c r="E11" s="191">
        <f t="shared" si="1"/>
        <v>0</v>
      </c>
      <c r="F11" s="191">
        <f t="shared" si="1"/>
        <v>0</v>
      </c>
      <c r="G11" s="191">
        <f t="shared" si="1"/>
        <v>0</v>
      </c>
      <c r="H11" s="191">
        <f t="shared" si="1"/>
        <v>0</v>
      </c>
      <c r="I11" s="191">
        <f t="shared" si="1"/>
        <v>0</v>
      </c>
      <c r="J11" s="191">
        <f t="shared" si="1"/>
        <v>0</v>
      </c>
      <c r="K11" s="191">
        <f t="shared" si="1"/>
        <v>0</v>
      </c>
      <c r="L11" s="191">
        <f t="shared" si="1"/>
        <v>0</v>
      </c>
      <c r="M11" s="191">
        <f t="shared" si="1"/>
        <v>0</v>
      </c>
      <c r="N11" s="192">
        <f t="shared" si="1"/>
        <v>0</v>
      </c>
    </row>
    <row r="12" spans="1:14" ht="22.5" customHeight="1" thickTop="1" x14ac:dyDescent="0.2">
      <c r="A12" s="185" t="s">
        <v>71</v>
      </c>
      <c r="B12" s="202"/>
      <c r="C12" s="203"/>
      <c r="D12" s="203"/>
      <c r="E12" s="203"/>
      <c r="F12" s="203"/>
      <c r="G12" s="203"/>
      <c r="H12" s="203"/>
      <c r="I12" s="203"/>
      <c r="J12" s="203"/>
      <c r="K12" s="203"/>
      <c r="L12" s="203"/>
      <c r="M12" s="203"/>
      <c r="N12" s="186">
        <f>SUM(B12:M12)</f>
        <v>0</v>
      </c>
    </row>
    <row r="13" spans="1:14" ht="22.5" customHeight="1" thickBot="1" x14ac:dyDescent="0.25">
      <c r="A13" s="187" t="s">
        <v>72</v>
      </c>
      <c r="B13" s="204"/>
      <c r="C13" s="205"/>
      <c r="D13" s="205"/>
      <c r="E13" s="205"/>
      <c r="F13" s="205"/>
      <c r="G13" s="205"/>
      <c r="H13" s="205"/>
      <c r="I13" s="205"/>
      <c r="J13" s="205"/>
      <c r="K13" s="205"/>
      <c r="L13" s="205"/>
      <c r="M13" s="205"/>
      <c r="N13" s="188">
        <f>SUM(B13:M13)</f>
        <v>0</v>
      </c>
    </row>
    <row r="14" spans="1:14" ht="30" customHeight="1" thickBot="1" x14ac:dyDescent="0.25">
      <c r="A14" s="193" t="s">
        <v>73</v>
      </c>
      <c r="B14" s="194">
        <f t="shared" ref="B14:N14" si="2">SUBTOTAL(9,B7:B13)</f>
        <v>0</v>
      </c>
      <c r="C14" s="195">
        <f t="shared" si="2"/>
        <v>0</v>
      </c>
      <c r="D14" s="195">
        <f t="shared" si="2"/>
        <v>0</v>
      </c>
      <c r="E14" s="195">
        <f t="shared" si="2"/>
        <v>0</v>
      </c>
      <c r="F14" s="195">
        <f t="shared" si="2"/>
        <v>0</v>
      </c>
      <c r="G14" s="195">
        <f t="shared" si="2"/>
        <v>0</v>
      </c>
      <c r="H14" s="195">
        <f t="shared" si="2"/>
        <v>0</v>
      </c>
      <c r="I14" s="195">
        <f t="shared" si="2"/>
        <v>0</v>
      </c>
      <c r="J14" s="195">
        <f t="shared" si="2"/>
        <v>0</v>
      </c>
      <c r="K14" s="195">
        <f t="shared" si="2"/>
        <v>0</v>
      </c>
      <c r="L14" s="195">
        <f t="shared" si="2"/>
        <v>0</v>
      </c>
      <c r="M14" s="195">
        <f t="shared" si="2"/>
        <v>0</v>
      </c>
      <c r="N14" s="196">
        <f t="shared" si="2"/>
        <v>0</v>
      </c>
    </row>
    <row r="15" spans="1:14" ht="7.5" customHeight="1" thickBot="1" x14ac:dyDescent="0.25"/>
    <row r="16" spans="1:14" ht="27" customHeight="1" thickBot="1" x14ac:dyDescent="0.25">
      <c r="A16" s="178" t="s">
        <v>74</v>
      </c>
      <c r="B16" s="179"/>
      <c r="C16" s="179"/>
      <c r="D16" s="179"/>
      <c r="E16" s="179"/>
      <c r="F16" s="179"/>
      <c r="G16" s="179"/>
      <c r="H16" s="179"/>
      <c r="I16" s="179"/>
      <c r="J16" s="179"/>
      <c r="K16" s="179"/>
      <c r="L16" s="179"/>
      <c r="M16" s="179"/>
      <c r="N16" s="180"/>
    </row>
    <row r="17" spans="1:14" ht="27" customHeight="1" thickBot="1" x14ac:dyDescent="0.25">
      <c r="A17" s="181" t="s">
        <v>44</v>
      </c>
      <c r="B17" s="182">
        <f t="shared" ref="B17:N17" si="3">SUBTOTAL(9,B18:B19)</f>
        <v>0</v>
      </c>
      <c r="C17" s="183">
        <f t="shared" si="3"/>
        <v>0</v>
      </c>
      <c r="D17" s="183">
        <f t="shared" si="3"/>
        <v>0</v>
      </c>
      <c r="E17" s="183">
        <f t="shared" si="3"/>
        <v>0</v>
      </c>
      <c r="F17" s="183">
        <f t="shared" ref="F17:M17" si="4">SUBTOTAL(9,F18:F19)</f>
        <v>0</v>
      </c>
      <c r="G17" s="183">
        <f t="shared" si="4"/>
        <v>0</v>
      </c>
      <c r="H17" s="183">
        <f t="shared" si="4"/>
        <v>0</v>
      </c>
      <c r="I17" s="183">
        <f t="shared" si="4"/>
        <v>0</v>
      </c>
      <c r="J17" s="183">
        <f t="shared" si="4"/>
        <v>0</v>
      </c>
      <c r="K17" s="183">
        <f t="shared" si="4"/>
        <v>0</v>
      </c>
      <c r="L17" s="183">
        <f t="shared" si="4"/>
        <v>0</v>
      </c>
      <c r="M17" s="183">
        <f t="shared" si="4"/>
        <v>0</v>
      </c>
      <c r="N17" s="184">
        <f t="shared" si="3"/>
        <v>0</v>
      </c>
    </row>
    <row r="18" spans="1:14" ht="22.5" customHeight="1" thickTop="1" x14ac:dyDescent="0.2">
      <c r="A18" s="185" t="s">
        <v>68</v>
      </c>
      <c r="B18" s="202"/>
      <c r="C18" s="203"/>
      <c r="D18" s="203"/>
      <c r="E18" s="203"/>
      <c r="F18" s="203"/>
      <c r="G18" s="203"/>
      <c r="H18" s="203"/>
      <c r="I18" s="203"/>
      <c r="J18" s="203"/>
      <c r="K18" s="203"/>
      <c r="L18" s="203"/>
      <c r="M18" s="203"/>
      <c r="N18" s="186">
        <f>SUM(B18:M18)</f>
        <v>0</v>
      </c>
    </row>
    <row r="19" spans="1:14" ht="22.5" customHeight="1" thickBot="1" x14ac:dyDescent="0.25">
      <c r="A19" s="187" t="s">
        <v>69</v>
      </c>
      <c r="B19" s="204"/>
      <c r="C19" s="205"/>
      <c r="D19" s="205"/>
      <c r="E19" s="205"/>
      <c r="F19" s="205"/>
      <c r="G19" s="205"/>
      <c r="H19" s="205"/>
      <c r="I19" s="205"/>
      <c r="J19" s="205"/>
      <c r="K19" s="205"/>
      <c r="L19" s="205"/>
      <c r="M19" s="205"/>
      <c r="N19" s="188">
        <f>SUM(B19:M19)</f>
        <v>0</v>
      </c>
    </row>
    <row r="20" spans="1:14" ht="27" customHeight="1" thickBot="1" x14ac:dyDescent="0.25">
      <c r="A20" s="189" t="s">
        <v>48</v>
      </c>
      <c r="B20" s="190">
        <f t="shared" ref="B20:N20" si="5">SUBTOTAL(9,B21:B22)</f>
        <v>0</v>
      </c>
      <c r="C20" s="191">
        <f t="shared" si="5"/>
        <v>0</v>
      </c>
      <c r="D20" s="191">
        <f t="shared" si="5"/>
        <v>0</v>
      </c>
      <c r="E20" s="191">
        <f t="shared" si="5"/>
        <v>0</v>
      </c>
      <c r="F20" s="191">
        <f t="shared" ref="F20:M20" si="6">SUBTOTAL(9,F21:F22)</f>
        <v>0</v>
      </c>
      <c r="G20" s="191">
        <f t="shared" si="6"/>
        <v>0</v>
      </c>
      <c r="H20" s="191">
        <f t="shared" si="6"/>
        <v>0</v>
      </c>
      <c r="I20" s="191">
        <f t="shared" si="6"/>
        <v>0</v>
      </c>
      <c r="J20" s="191">
        <f t="shared" si="6"/>
        <v>0</v>
      </c>
      <c r="K20" s="191">
        <f t="shared" si="6"/>
        <v>0</v>
      </c>
      <c r="L20" s="191">
        <f t="shared" si="6"/>
        <v>0</v>
      </c>
      <c r="M20" s="191">
        <f t="shared" si="6"/>
        <v>0</v>
      </c>
      <c r="N20" s="192">
        <f t="shared" si="5"/>
        <v>0</v>
      </c>
    </row>
    <row r="21" spans="1:14" ht="22.5" customHeight="1" thickTop="1" x14ac:dyDescent="0.2">
      <c r="A21" s="185" t="s">
        <v>75</v>
      </c>
      <c r="B21" s="202"/>
      <c r="C21" s="203"/>
      <c r="D21" s="203"/>
      <c r="E21" s="203"/>
      <c r="F21" s="203"/>
      <c r="G21" s="203"/>
      <c r="H21" s="203"/>
      <c r="I21" s="203"/>
      <c r="J21" s="203"/>
      <c r="K21" s="203"/>
      <c r="L21" s="203"/>
      <c r="M21" s="203"/>
      <c r="N21" s="186">
        <f>SUM(B21:M21)</f>
        <v>0</v>
      </c>
    </row>
    <row r="22" spans="1:14" ht="22.5" customHeight="1" thickBot="1" x14ac:dyDescent="0.25">
      <c r="A22" s="187" t="s">
        <v>76</v>
      </c>
      <c r="B22" s="204"/>
      <c r="C22" s="205"/>
      <c r="D22" s="205"/>
      <c r="E22" s="205"/>
      <c r="F22" s="205"/>
      <c r="G22" s="205"/>
      <c r="H22" s="205"/>
      <c r="I22" s="205"/>
      <c r="J22" s="205"/>
      <c r="K22" s="205"/>
      <c r="L22" s="205"/>
      <c r="M22" s="205"/>
      <c r="N22" s="188">
        <f>SUM(B22:M22)</f>
        <v>0</v>
      </c>
    </row>
    <row r="23" spans="1:14" ht="27" customHeight="1" thickBot="1" x14ac:dyDescent="0.25">
      <c r="A23" s="189" t="s">
        <v>124</v>
      </c>
      <c r="B23" s="190">
        <f t="shared" ref="B23:N23" si="7">SUBTOTAL(9,B24:B25)</f>
        <v>0</v>
      </c>
      <c r="C23" s="191">
        <f t="shared" si="7"/>
        <v>0</v>
      </c>
      <c r="D23" s="191">
        <f t="shared" si="7"/>
        <v>0</v>
      </c>
      <c r="E23" s="191">
        <f t="shared" si="7"/>
        <v>0</v>
      </c>
      <c r="F23" s="191">
        <f t="shared" ref="F23:M23" si="8">SUBTOTAL(9,F24:F25)</f>
        <v>0</v>
      </c>
      <c r="G23" s="191">
        <f t="shared" si="8"/>
        <v>0</v>
      </c>
      <c r="H23" s="191">
        <f t="shared" si="8"/>
        <v>0</v>
      </c>
      <c r="I23" s="191">
        <f t="shared" si="8"/>
        <v>0</v>
      </c>
      <c r="J23" s="191">
        <f t="shared" si="8"/>
        <v>0</v>
      </c>
      <c r="K23" s="191">
        <f t="shared" si="8"/>
        <v>0</v>
      </c>
      <c r="L23" s="191">
        <f t="shared" si="8"/>
        <v>0</v>
      </c>
      <c r="M23" s="191">
        <f t="shared" si="8"/>
        <v>0</v>
      </c>
      <c r="N23" s="192">
        <f t="shared" si="7"/>
        <v>0</v>
      </c>
    </row>
    <row r="24" spans="1:14" ht="22.5" customHeight="1" thickTop="1" x14ac:dyDescent="0.2">
      <c r="A24" s="185" t="s">
        <v>77</v>
      </c>
      <c r="B24" s="202"/>
      <c r="C24" s="203"/>
      <c r="D24" s="203"/>
      <c r="E24" s="203"/>
      <c r="F24" s="203"/>
      <c r="G24" s="203"/>
      <c r="H24" s="203"/>
      <c r="I24" s="203"/>
      <c r="J24" s="203"/>
      <c r="K24" s="203"/>
      <c r="L24" s="203"/>
      <c r="M24" s="203"/>
      <c r="N24" s="186">
        <f>SUM(B24:M24)</f>
        <v>0</v>
      </c>
    </row>
    <row r="25" spans="1:14" ht="22.5" customHeight="1" thickBot="1" x14ac:dyDescent="0.25">
      <c r="A25" s="187" t="s">
        <v>78</v>
      </c>
      <c r="B25" s="204"/>
      <c r="C25" s="205"/>
      <c r="D25" s="205"/>
      <c r="E25" s="205"/>
      <c r="F25" s="205"/>
      <c r="G25" s="205"/>
      <c r="H25" s="205"/>
      <c r="I25" s="205"/>
      <c r="J25" s="205"/>
      <c r="K25" s="205"/>
      <c r="L25" s="205"/>
      <c r="M25" s="205"/>
      <c r="N25" s="188">
        <f>SUM(B25:M25)</f>
        <v>0</v>
      </c>
    </row>
    <row r="26" spans="1:14" ht="27" customHeight="1" thickBot="1" x14ac:dyDescent="0.25">
      <c r="A26" s="189" t="s">
        <v>49</v>
      </c>
      <c r="B26" s="190">
        <f t="shared" ref="B26:N26" si="9">SUBTOTAL(9,B27:B28)</f>
        <v>0</v>
      </c>
      <c r="C26" s="191">
        <f t="shared" si="9"/>
        <v>0</v>
      </c>
      <c r="D26" s="191">
        <f t="shared" si="9"/>
        <v>0</v>
      </c>
      <c r="E26" s="191">
        <f t="shared" si="9"/>
        <v>0</v>
      </c>
      <c r="F26" s="191">
        <f t="shared" ref="F26:M26" si="10">SUBTOTAL(9,F27:F28)</f>
        <v>0</v>
      </c>
      <c r="G26" s="191">
        <f t="shared" si="10"/>
        <v>0</v>
      </c>
      <c r="H26" s="191">
        <f t="shared" si="10"/>
        <v>0</v>
      </c>
      <c r="I26" s="191">
        <f t="shared" si="10"/>
        <v>0</v>
      </c>
      <c r="J26" s="191">
        <f t="shared" si="10"/>
        <v>0</v>
      </c>
      <c r="K26" s="191">
        <f t="shared" si="10"/>
        <v>0</v>
      </c>
      <c r="L26" s="191">
        <f t="shared" si="10"/>
        <v>0</v>
      </c>
      <c r="M26" s="191">
        <f t="shared" si="10"/>
        <v>0</v>
      </c>
      <c r="N26" s="192">
        <f t="shared" si="9"/>
        <v>0</v>
      </c>
    </row>
    <row r="27" spans="1:14" ht="22.5" customHeight="1" thickTop="1" x14ac:dyDescent="0.2">
      <c r="A27" s="185" t="s">
        <v>79</v>
      </c>
      <c r="B27" s="202"/>
      <c r="C27" s="203"/>
      <c r="D27" s="203"/>
      <c r="E27" s="203"/>
      <c r="F27" s="203"/>
      <c r="G27" s="203"/>
      <c r="H27" s="203"/>
      <c r="I27" s="203"/>
      <c r="J27" s="203"/>
      <c r="K27" s="203"/>
      <c r="L27" s="203"/>
      <c r="M27" s="203"/>
      <c r="N27" s="186">
        <f>SUM(B27:M27)</f>
        <v>0</v>
      </c>
    </row>
    <row r="28" spans="1:14" ht="22.5" customHeight="1" thickBot="1" x14ac:dyDescent="0.25">
      <c r="A28" s="187" t="s">
        <v>80</v>
      </c>
      <c r="B28" s="204"/>
      <c r="C28" s="205"/>
      <c r="D28" s="205"/>
      <c r="E28" s="205"/>
      <c r="F28" s="205"/>
      <c r="G28" s="205"/>
      <c r="H28" s="205"/>
      <c r="I28" s="205"/>
      <c r="J28" s="205"/>
      <c r="K28" s="205"/>
      <c r="L28" s="205"/>
      <c r="M28" s="205"/>
      <c r="N28" s="188">
        <f>SUM(B28:M28)</f>
        <v>0</v>
      </c>
    </row>
    <row r="29" spans="1:14" ht="30" customHeight="1" thickBot="1" x14ac:dyDescent="0.25">
      <c r="A29" s="193" t="s">
        <v>81</v>
      </c>
      <c r="B29" s="194">
        <f t="shared" ref="B29:N29" si="11">SUBTOTAL(9,B16:B28)</f>
        <v>0</v>
      </c>
      <c r="C29" s="195">
        <f t="shared" si="11"/>
        <v>0</v>
      </c>
      <c r="D29" s="195">
        <f t="shared" si="11"/>
        <v>0</v>
      </c>
      <c r="E29" s="195">
        <f t="shared" si="11"/>
        <v>0</v>
      </c>
      <c r="F29" s="195">
        <f t="shared" ref="F29:M29" si="12">SUBTOTAL(9,F16:F28)</f>
        <v>0</v>
      </c>
      <c r="G29" s="195">
        <f t="shared" si="12"/>
        <v>0</v>
      </c>
      <c r="H29" s="195">
        <f t="shared" si="12"/>
        <v>0</v>
      </c>
      <c r="I29" s="195">
        <f t="shared" si="12"/>
        <v>0</v>
      </c>
      <c r="J29" s="195">
        <f t="shared" si="12"/>
        <v>0</v>
      </c>
      <c r="K29" s="195">
        <f t="shared" si="12"/>
        <v>0</v>
      </c>
      <c r="L29" s="195">
        <f t="shared" si="12"/>
        <v>0</v>
      </c>
      <c r="M29" s="195">
        <f t="shared" si="12"/>
        <v>0</v>
      </c>
      <c r="N29" s="196">
        <f t="shared" si="11"/>
        <v>0</v>
      </c>
    </row>
  </sheetData>
  <mergeCells count="3">
    <mergeCell ref="A1:N2"/>
    <mergeCell ref="B3:M3"/>
    <mergeCell ref="N3:N5"/>
  </mergeCells>
  <printOptions horizontalCentered="1"/>
  <pageMargins left="0.39370078740157483" right="0.39370078740157483" top="0.55118110236220474" bottom="0.55118110236220474" header="0.27559055118110237" footer="0.27559055118110237"/>
  <pageSetup paperSize="9" scale="42" firstPageNumber="2" orientation="portrait" r:id="rId1"/>
  <headerFooter alignWithMargins="0">
    <oddHeader>&amp;L&amp;"Century Gothic,Normal"&amp;12STADE DE FRANCE&amp;R&amp;"Century Gothic,Normal"&amp;12Prestations Multitechniques</oddHeader>
    <oddFooter>&amp;L&amp;"Century Gothic,Normal"&amp;12&amp;F&amp;R&amp;"Century Gothic,Normal"&amp;12Mémoire de l'offre - Charge de travail - 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13</vt:i4>
      </vt:variant>
      <vt:variant>
        <vt:lpstr>Plages nommées</vt:lpstr>
      </vt:variant>
      <vt:variant>
        <vt:i4>14</vt:i4>
      </vt:variant>
    </vt:vector>
  </HeadingPairs>
  <TitlesOfParts>
    <vt:vector size="27" baseType="lpstr">
      <vt:lpstr>Coûts    &gt;&gt;</vt:lpstr>
      <vt:lpstr>Coûts-CDT Général</vt:lpstr>
      <vt:lpstr>Coûts Mission 0 et A</vt:lpstr>
      <vt:lpstr>Coûts Missions B et C</vt:lpstr>
      <vt:lpstr>Coûts Moyens Humains</vt:lpstr>
      <vt:lpstr>Coûts Sous-traitance</vt:lpstr>
      <vt:lpstr>Coûts Fourn-Cons-MT-P</vt:lpstr>
      <vt:lpstr>CHARGE DE TRAVAIL    &gt;&gt; </vt:lpstr>
      <vt:lpstr>Charge Mission 0 et A</vt:lpstr>
      <vt:lpstr>Charge Mission B</vt:lpstr>
      <vt:lpstr>Charge Mission C</vt:lpstr>
      <vt:lpstr>Fiches Mission A et B</vt:lpstr>
      <vt:lpstr>Fiches Mission C</vt:lpstr>
      <vt:lpstr>'Coûts Missions B et C'!Impression_des_titres</vt:lpstr>
      <vt:lpstr>'Fiches Mission A et B'!Impression_des_titres</vt:lpstr>
      <vt:lpstr>'Fiches Mission C'!Impression_des_titres</vt:lpstr>
      <vt:lpstr>'CHARGE DE TRAVAIL    &gt;&gt; '!Zone_d_impression</vt:lpstr>
      <vt:lpstr>'Charge Mission 0 et A'!Zone_d_impression</vt:lpstr>
      <vt:lpstr>'Charge Mission B'!Zone_d_impression</vt:lpstr>
      <vt:lpstr>'Charge Mission C'!Zone_d_impression</vt:lpstr>
      <vt:lpstr>'Coûts    &gt;&gt;'!Zone_d_impression</vt:lpstr>
      <vt:lpstr>'Coûts Fourn-Cons-MT-P'!Zone_d_impression</vt:lpstr>
      <vt:lpstr>'Coûts Mission 0 et A'!Zone_d_impression</vt:lpstr>
      <vt:lpstr>'Coûts Missions B et C'!Zone_d_impression</vt:lpstr>
      <vt:lpstr>'Coûts Moyens Humains'!Zone_d_impression</vt:lpstr>
      <vt:lpstr>'Coûts Sous-traitance'!Zone_d_impression</vt:lpstr>
      <vt:lpstr>'Coûts-CDT Général'!Zone_d_impression</vt:lpstr>
    </vt:vector>
  </TitlesOfParts>
  <Company>QUADRIM Conseils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GECINA</dc:title>
  <dc:creator>QUADRIM Conseils</dc:creator>
  <cp:lastModifiedBy>Laurent.Herbaut</cp:lastModifiedBy>
  <cp:lastPrinted>2019-04-17T07:52:54Z</cp:lastPrinted>
  <dcterms:created xsi:type="dcterms:W3CDTF">2000-11-14T06:45:12Z</dcterms:created>
  <dcterms:modified xsi:type="dcterms:W3CDTF">2025-11-16T16:02:48Z</dcterms:modified>
</cp:coreProperties>
</file>